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19\INFORMES\SGR\Diciembre 2019\"/>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MINERAL'!$A$10:$WUV$1161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L1090" i="7" l="1"/>
  <c r="F1154" i="7" l="1"/>
  <c r="O1158" i="7"/>
  <c r="O1155" i="7" l="1"/>
  <c r="O1158" i="5" l="1"/>
  <c r="F1156" i="7"/>
  <c r="G1154" i="7"/>
  <c r="G1156" i="7" s="1"/>
  <c r="H1154" i="7"/>
  <c r="H1156" i="7" s="1"/>
  <c r="I1154" i="7"/>
  <c r="I1156" i="7" s="1"/>
  <c r="J1154" i="7"/>
  <c r="J1156" i="7" s="1"/>
  <c r="K1154" i="7"/>
  <c r="K1156" i="7" s="1"/>
  <c r="L1154" i="7"/>
  <c r="L1156" i="7" s="1"/>
  <c r="M1154" i="7"/>
  <c r="M1156" i="7" s="1"/>
  <c r="N1154" i="7"/>
  <c r="N1156" i="7" s="1"/>
  <c r="A8" i="4" l="1"/>
  <c r="G1154" i="4" l="1"/>
  <c r="H1154" i="4" s="1"/>
  <c r="G1157" i="4"/>
  <c r="H1157" i="4" s="1"/>
  <c r="G1156" i="4" l="1"/>
  <c r="E1154" i="7" l="1"/>
  <c r="E1156" i="7" s="1"/>
  <c r="O1151" i="7"/>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O1153" i="7"/>
  <c r="G1152" i="4" s="1"/>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<sst xmlns="http://schemas.openxmlformats.org/spreadsheetml/2006/main" count="18435" uniqueCount="1122">
  <si>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</si>
  <si>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</si>
  <si>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</si>
  <si>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</si>
  <si>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</si>
  <si>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</si>
  <si>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</si>
  <si>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</si>
  <si>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</si>
  <si>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</si>
  <si>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</si>
  <si>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</si>
  <si>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</si>
  <si>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</si>
  <si>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</si>
  <si>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</si>
  <si>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</si>
  <si>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</si>
  <si>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</si>
  <si>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</si>
  <si>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</si>
  <si>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</si>
  <si>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</si>
  <si>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</si>
  <si>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</si>
  <si>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</si>
  <si>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</si>
  <si>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</si>
  <si>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</si>
  <si>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</si>
  <si>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</si>
  <si>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</si>
  <si>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</si>
  <si>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</si>
  <si>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</si>
  <si>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</si>
  <si>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</si>
  <si>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</si>
  <si>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</si>
  <si>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</si>
  <si>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</si>
  <si>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</si>
  <si>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</si>
  <si>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</si>
  <si>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</si>
  <si>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</si>
  <si>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</si>
  <si>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</si>
  <si>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</si>
  <si>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</si>
  <si>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</si>
  <si>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</si>
  <si>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</si>
  <si>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</si>
  <si>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</si>
  <si>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</si>
  <si>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</si>
  <si>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</si>
  <si>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</si>
  <si>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</si>
  <si>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</si>
  <si>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</si>
  <si>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</si>
  <si>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</si>
  <si>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</si>
  <si>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</si>
  <si>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</si>
  <si>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</si>
  <si>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</si>
  <si>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</si>
  <si>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</si>
  <si>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</si>
  <si>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</si>
  <si>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</si>
  <si>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</si>
  <si>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</si>
  <si>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</si>
  <si>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</si>
  <si>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</si>
  <si>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</si>
  <si>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</si>
  <si>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</si>
  <si>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</si>
  <si>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</si>
  <si>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</si>
  <si>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</si>
  <si>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</si>
  <si>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</si>
  <si>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</si>
  <si>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</si>
  <si>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</si>
  <si>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</si>
  <si>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</si>
  <si>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</si>
  <si>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</si>
  <si>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</si>
  <si>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</si>
  <si>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</si>
  <si>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</si>
  <si>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</si>
  <si>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</si>
  <si>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</si>
  <si>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</si>
  <si>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</si>
  <si>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</si>
  <si>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</si>
  <si>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</si>
  <si>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</si>
  <si>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</si>
  <si>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</si>
  <si>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</si>
  <si>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</si>
  <si>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</si>
  <si>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</si>
  <si>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</si>
  <si>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</si>
  <si>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</si>
  <si>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</si>
  <si>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</si>
  <si>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</si>
  <si>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</si>
  <si>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</si>
  <si>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</si>
  <si>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</si>
  <si>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</si>
  <si>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</si>
  <si>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</si>
  <si>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</si>
  <si>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</si>
  <si>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</si>
  <si>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</si>
  <si>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</si>
  <si>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</si>
  <si>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</si>
  <si>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</si>
  <si>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</si>
  <si>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</si>
  <si>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</si>
  <si>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</si>
  <si>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</si>
  <si>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</si>
  <si>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</si>
  <si>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</si>
  <si>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</si>
  <si>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</si>
  <si>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</si>
  <si>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</si>
  <si>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</si>
  <si>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</si>
  <si>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</si>
  <si>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</si>
  <si>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</si>
  <si>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</si>
  <si>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</si>
  <si>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</si>
  <si>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</si>
  <si>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</si>
  <si>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</si>
  <si>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</si>
  <si>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</si>
  <si>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</si>
  <si>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</si>
  <si>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</si>
  <si>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</si>
  <si>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</si>
  <si>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</si>
  <si>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</si>
  <si>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</si>
  <si>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</si>
  <si>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</si>
  <si>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</si>
  <si>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</si>
  <si>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</si>
  <si>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</si>
  <si>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</si>
  <si>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</si>
  <si>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</si>
  <si>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</si>
  <si>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</si>
  <si>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</si>
  <si>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</si>
  <si>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</si>
  <si>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</si>
  <si>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</si>
  <si>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</si>
  <si>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</si>
  <si>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</si>
  <si>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</si>
  <si>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</si>
  <si>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</si>
  <si>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</si>
  <si>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</si>
  <si>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</si>
  <si>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</si>
  <si>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</si>
  <si>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</si>
  <si>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</si>
  <si>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</si>
  <si>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</si>
  <si>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</si>
  <si>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</si>
  <si>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</si>
  <si>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</si>
  <si>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</si>
  <si>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</si>
  <si>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</si>
  <si>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</si>
  <si>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</si>
  <si>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</si>
  <si>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</si>
  <si>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</si>
  <si>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</si>
  <si>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</si>
  <si>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</si>
  <si>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</si>
  <si>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</si>
  <si>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</si>
  <si>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</si>
  <si>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</si>
  <si>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</si>
  <si>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</si>
  <si>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</si>
  <si>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</si>
  <si>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</si>
  <si>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</si>
  <si>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</si>
  <si>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</si>
  <si>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</si>
  <si>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</si>
  <si>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</si>
  <si>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</si>
  <si>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</si>
  <si>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</si>
  <si>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</si>
  <si>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</si>
  <si>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</si>
  <si>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</si>
  <si>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</si>
  <si>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</si>
  <si>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</si>
  <si>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</si>
  <si>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</si>
  <si>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</si>
  <si>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</si>
  <si>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</si>
  <si>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</si>
  <si>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</si>
  <si>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</si>
  <si>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</si>
  <si>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</si>
  <si>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</si>
  <si>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</si>
  <si>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</si>
  <si>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</si>
  <si>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</si>
  <si>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</si>
  <si>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</si>
  <si>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</si>
  <si>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</si>
  <si>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</si>
  <si>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</si>
  <si>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</si>
  <si>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</si>
  <si>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</si>
  <si>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</si>
  <si>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</si>
  <si>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</si>
  <si>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</si>
  <si>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</si>
  <si>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</si>
  <si>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</si>
  <si>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</si>
  <si>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</si>
  <si>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</si>
  <si>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</si>
  <si>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</si>
  <si>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</si>
  <si>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</si>
  <si>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</si>
  <si>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</si>
  <si>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</si>
  <si>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</si>
  <si>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</si>
  <si>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</si>
  <si>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</si>
  <si>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</si>
  <si>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</si>
  <si>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</si>
  <si>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</si>
  <si>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</si>
  <si>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</si>
  <si>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</si>
  <si>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</si>
  <si>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</si>
  <si>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</si>
  <si>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</si>
  <si>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</si>
  <si>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</si>
  <si>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</si>
  <si>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</si>
  <si>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</si>
  <si>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</si>
  <si>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</si>
  <si>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</si>
  <si>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</si>
  <si>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</si>
  <si>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</si>
  <si>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</si>
  <si>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</si>
  <si>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</si>
  <si>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</si>
  <si>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</si>
  <si>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</si>
  <si>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</si>
  <si>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</si>
  <si>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</si>
  <si>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</si>
  <si>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</si>
  <si>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</si>
  <si>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</si>
  <si>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</si>
  <si>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</si>
  <si>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</si>
  <si>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</si>
  <si>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</si>
  <si>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</si>
  <si>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</si>
  <si>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</si>
  <si>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</si>
  <si>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</si>
  <si>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</si>
  <si>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</si>
  <si>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</si>
  <si>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</si>
  <si>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</si>
  <si>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</si>
  <si>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</si>
  <si>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</si>
  <si>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</si>
  <si>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</si>
  <si>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</si>
  <si>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</si>
  <si>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</si>
  <si>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</si>
  <si>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</si>
  <si>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</si>
  <si>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</si>
  <si>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</si>
  <si>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</si>
  <si>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</si>
  <si>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</si>
  <si>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</si>
  <si>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</si>
  <si>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</si>
  <si>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</si>
  <si>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</si>
  <si>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</si>
  <si>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</si>
  <si>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</si>
  <si>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</si>
  <si>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</si>
  <si>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</si>
  <si>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</si>
  <si>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</si>
  <si>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</si>
  <si>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</si>
  <si>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</si>
  <si>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</si>
  <si>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</si>
  <si>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</si>
  <si>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</si>
  <si>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</si>
  <si>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</si>
  <si>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</si>
  <si>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</si>
  <si>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</si>
  <si>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</si>
  <si>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</si>
  <si>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</si>
  <si>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</si>
  <si>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</si>
  <si>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</si>
  <si>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</si>
  <si>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</si>
  <si>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</si>
  <si>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</si>
  <si>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</si>
  <si>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</si>
  <si>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</si>
  <si>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</si>
  <si>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</si>
  <si>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</si>
  <si>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</si>
  <si>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</si>
  <si>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</si>
  <si>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</si>
  <si>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</si>
  <si>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</si>
  <si>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</si>
  <si>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</si>
  <si>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</si>
  <si>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</si>
  <si>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</si>
  <si>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</si>
  <si>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</si>
  <si>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</si>
  <si>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</si>
  <si>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</si>
  <si>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</si>
  <si>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</si>
  <si>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</si>
  <si>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</si>
  <si>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</si>
  <si>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</si>
  <si>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</si>
  <si>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</si>
  <si>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</si>
  <si>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</si>
  <si>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</si>
  <si>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</si>
  <si>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</si>
  <si>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</si>
  <si>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</si>
  <si>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</si>
  <si>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</si>
  <si>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</si>
  <si>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</si>
  <si>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</si>
  <si>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</si>
  <si>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</si>
  <si>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</si>
  <si>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</si>
  <si>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</si>
  <si>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</si>
  <si>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</si>
  <si>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</si>
  <si>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</si>
  <si>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</si>
  <si>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</si>
  <si>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</si>
  <si>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</si>
  <si>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</si>
  <si>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</si>
  <si>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</si>
  <si>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</si>
  <si>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</si>
  <si>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</si>
  <si>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</si>
  <si>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</si>
  <si>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</si>
  <si>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</si>
  <si>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</si>
  <si>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</si>
  <si>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</si>
  <si>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</si>
  <si>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</si>
  <si>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</si>
  <si>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</si>
  <si>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</si>
  <si>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</si>
  <si>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</si>
  <si>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</si>
  <si>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</si>
  <si>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</si>
  <si>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</si>
  <si>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</si>
  <si>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</si>
  <si>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</si>
  <si>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</si>
  <si>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</si>
  <si>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</si>
  <si>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</si>
  <si>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</si>
  <si>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</si>
  <si>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</si>
  <si>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</si>
  <si>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</si>
  <si>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</si>
  <si>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</si>
  <si>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</si>
  <si>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</si>
  <si>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</si>
  <si>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</si>
  <si>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</si>
  <si>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</si>
  <si>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</si>
  <si>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</si>
  <si>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</si>
  <si>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</si>
  <si>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</si>
  <si>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</si>
  <si>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</si>
  <si>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</si>
  <si>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</si>
  <si>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</si>
  <si>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</si>
  <si>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</si>
  <si>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</si>
  <si>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</si>
  <si>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</si>
  <si>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</si>
  <si>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</si>
  <si>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</si>
  <si>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</si>
  <si>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</si>
  <si>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</si>
  <si>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</si>
  <si>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</si>
  <si>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</si>
  <si>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</si>
  <si>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</si>
  <si>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</si>
  <si>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</si>
  <si>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</si>
  <si>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</si>
  <si>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</si>
  <si>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</si>
  <si>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</si>
  <si>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</si>
  <si>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</si>
  <si>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</si>
  <si>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</si>
  <si>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</si>
  <si>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</si>
  <si>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</si>
  <si>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</si>
  <si>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</si>
  <si>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</si>
  <si>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</si>
  <si>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</si>
  <si>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</si>
  <si>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</si>
  <si>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</si>
  <si>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</si>
  <si>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</si>
  <si>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</si>
  <si>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</si>
  <si>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</si>
  <si>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</si>
  <si>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</si>
  <si>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</si>
  <si>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</si>
  <si>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</si>
  <si>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</si>
  <si>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</si>
  <si>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</si>
  <si>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</si>
  <si>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</si>
  <si>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</si>
  <si>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</si>
  <si>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</si>
  <si>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</si>
  <si>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</si>
  <si>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</si>
  <si>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</si>
  <si>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</si>
  <si>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</si>
  <si>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</si>
  <si>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</si>
  <si>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</si>
  <si>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</si>
  <si>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</si>
  <si>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</si>
  <si>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</si>
  <si>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</si>
  <si>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</si>
  <si>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</si>
  <si>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</si>
  <si>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</si>
  <si>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</si>
  <si>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</si>
  <si>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</si>
  <si>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</si>
  <si>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</si>
  <si>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</si>
  <si>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</si>
  <si>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</si>
  <si>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</si>
  <si>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</si>
  <si>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</si>
  <si>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</si>
  <si>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</si>
  <si>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</si>
  <si>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</si>
  <si>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</si>
  <si>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</si>
  <si>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</si>
  <si>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</si>
  <si>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</si>
  <si>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</si>
  <si>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</si>
  <si>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</si>
  <si>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</si>
  <si>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</si>
  <si>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</si>
  <si>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</si>
  <si>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</si>
  <si>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</si>
  <si>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</si>
  <si>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</si>
  <si>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</si>
  <si>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</si>
  <si>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</si>
  <si>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</si>
  <si>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</si>
  <si>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</si>
  <si>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</si>
  <si>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</si>
  <si>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</si>
  <si>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</si>
  <si>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</si>
  <si>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</si>
  <si>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</si>
  <si>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</si>
  <si>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</si>
  <si>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</si>
  <si>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</si>
  <si>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</si>
  <si>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</si>
  <si>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</si>
  <si>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</si>
  <si>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</si>
  <si>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</si>
  <si>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</si>
  <si>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</si>
  <si>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</si>
  <si>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</si>
  <si>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</si>
  <si>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</si>
  <si>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</si>
  <si>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</si>
  <si>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</si>
  <si>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</si>
  <si>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</si>
  <si>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</si>
  <si>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</si>
  <si>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</si>
  <si>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</si>
  <si>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</si>
  <si>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</si>
  <si>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</si>
  <si>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</si>
  <si>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</si>
  <si>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</si>
  <si>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</si>
  <si>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</si>
  <si>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</si>
  <si>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</si>
  <si>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</si>
  <si>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</si>
  <si>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</si>
  <si>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</si>
  <si>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</si>
  <si>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</si>
  <si>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</si>
  <si>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</si>
  <si>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</si>
  <si>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</si>
  <si>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</si>
  <si>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</si>
  <si>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</si>
  <si>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</si>
  <si>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</si>
  <si>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</si>
  <si>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</si>
  <si>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</si>
  <si>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</si>
  <si>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</si>
  <si>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</si>
  <si>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</si>
  <si>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</si>
  <si>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</si>
  <si>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</si>
  <si>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</si>
  <si>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</si>
  <si>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</si>
  <si>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</si>
  <si>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</si>
  <si>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</si>
  <si>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</si>
  <si>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</si>
  <si>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</si>
  <si>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</si>
  <si>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</si>
  <si>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</si>
  <si>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</si>
  <si>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</si>
  <si>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</si>
  <si>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</si>
  <si>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</si>
  <si>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</si>
  <si>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</si>
  <si>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</si>
  <si>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</si>
  <si>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</si>
  <si>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</si>
  <si>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</si>
  <si>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</si>
  <si>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</si>
  <si>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</si>
  <si>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</si>
  <si>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</si>
  <si>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</si>
  <si>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</si>
  <si>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</si>
  <si>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</si>
  <si>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</si>
  <si>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</si>
  <si>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</si>
  <si>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</si>
  <si>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</si>
  <si>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</si>
  <si>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</si>
  <si>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</si>
  <si>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</si>
  <si>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</si>
  <si>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</si>
  <si>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</si>
  <si>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</si>
  <si>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</si>
  <si>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</si>
  <si>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</si>
  <si>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</si>
  <si>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</si>
  <si>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</si>
  <si>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</si>
  <si>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</si>
  <si>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</si>
  <si>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</si>
  <si>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</si>
  <si>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</si>
  <si>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</si>
  <si>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</si>
  <si>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</si>
  <si>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</si>
  <si>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</si>
  <si>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</si>
  <si>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</si>
  <si>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</si>
  <si>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</si>
  <si>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</si>
  <si>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</si>
  <si>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</si>
  <si>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</si>
  <si>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</si>
  <si>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</si>
  <si>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</si>
  <si>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</si>
  <si>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</si>
  <si>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</si>
  <si>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</si>
  <si>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</si>
  <si>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</si>
  <si>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</si>
  <si>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</si>
  <si>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</si>
  <si>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</si>
  <si>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</si>
  <si>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</si>
  <si>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</si>
  <si>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</si>
  <si>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</si>
  <si>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</si>
  <si>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</si>
  <si>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</si>
  <si>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</si>
  <si>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</si>
  <si>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</si>
  <si>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</si>
  <si>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</si>
  <si>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</si>
  <si>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</si>
  <si>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</si>
  <si>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</si>
  <si>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</si>
  <si>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</si>
  <si>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</si>
  <si>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</si>
  <si>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</si>
  <si>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</si>
  <si>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</si>
  <si>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</si>
  <si>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</si>
  <si>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</si>
  <si>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</si>
  <si>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</si>
  <si>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</si>
  <si>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</si>
  <si>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</si>
  <si>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</si>
  <si>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</si>
  <si>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</si>
  <si>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</si>
  <si>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</si>
  <si>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</si>
  <si>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</si>
  <si>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</si>
  <si>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</si>
  <si>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</si>
  <si>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</si>
  <si>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</si>
  <si>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</si>
  <si>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</si>
  <si>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</si>
  <si>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</si>
  <si>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</si>
  <si>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</si>
  <si>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</si>
  <si>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</si>
  <si>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</si>
  <si>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</si>
  <si>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</si>
  <si>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</si>
  <si>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</si>
  <si>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</si>
  <si>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</si>
  <si>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</si>
  <si>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</si>
  <si>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</si>
  <si>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</si>
  <si>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</si>
  <si>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</si>
  <si>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</si>
  <si>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</si>
  <si>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</si>
  <si>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</si>
  <si>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</si>
  <si>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</si>
  <si>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</si>
  <si>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</si>
  <si>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</si>
  <si>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</si>
  <si>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</si>
  <si>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</si>
  <si>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</si>
  <si>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</si>
  <si>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</si>
  <si>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</si>
  <si>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</si>
  <si>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</si>
  <si>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</si>
  <si>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</si>
  <si>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</si>
  <si>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</si>
  <si>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</si>
  <si>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</si>
  <si>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</si>
  <si>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</si>
  <si>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</si>
  <si>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</si>
  <si>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</si>
  <si>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</si>
  <si>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</si>
  <si>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</si>
  <si>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</si>
  <si>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</si>
  <si>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</si>
  <si>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</si>
  <si>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</si>
  <si>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</si>
  <si>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</si>
  <si>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</si>
  <si>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</si>
  <si>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</si>
  <si>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</si>
  <si>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</si>
  <si>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</si>
  <si>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</si>
  <si>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</si>
  <si>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</si>
  <si>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</si>
  <si>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</si>
  <si>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</si>
  <si>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</si>
  <si>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</si>
  <si>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</si>
  <si>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</si>
  <si>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</si>
  <si>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</si>
  <si>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</si>
  <si>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</si>
  <si>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</si>
  <si>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</si>
  <si>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</si>
  <si>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</si>
  <si>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</si>
  <si>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</si>
  <si>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</si>
  <si>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</si>
  <si>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</si>
  <si>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</si>
  <si>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</si>
  <si>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</si>
  <si>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</si>
  <si>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</si>
  <si>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</si>
  <si>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</si>
  <si>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</si>
  <si>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</si>
  <si>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</si>
  <si>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</si>
  <si>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</si>
  <si>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</si>
  <si>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</si>
  <si>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</si>
  <si>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</si>
  <si>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</si>
  <si>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</si>
  <si>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</si>
  <si>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</si>
  <si>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</si>
  <si>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</si>
  <si>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</si>
  <si>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</si>
  <si>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</si>
  <si>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</si>
  <si>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</si>
  <si>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</si>
  <si>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</si>
  <si>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</si>
  <si>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</si>
  <si>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</si>
  <si>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</si>
  <si>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</si>
  <si>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</si>
  <si>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</si>
  <si>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</si>
  <si>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</si>
  <si>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</si>
  <si>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</si>
  <si>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</si>
  <si>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</si>
  <si>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</si>
  <si>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</si>
  <si>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</si>
  <si>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</si>
  <si>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</si>
  <si>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</si>
  <si>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</si>
  <si>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</si>
  <si>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</si>
  <si>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</si>
  <si>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</si>
  <si>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</si>
  <si>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</si>
  <si>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</si>
  <si>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</si>
  <si>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</si>
  <si>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</si>
  <si>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</si>
  <si>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</si>
  <si>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</si>
  <si>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</si>
  <si>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</si>
  <si>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</si>
  <si>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</si>
  <si>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</si>
  <si>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</si>
  <si>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</si>
  <si>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</si>
  <si>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</si>
  <si>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</si>
  <si>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</si>
  <si>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</si>
  <si>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</si>
  <si>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</si>
  <si>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</si>
  <si>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</si>
  <si>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</si>
  <si>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</si>
  <si>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</si>
  <si>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</si>
  <si>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</si>
  <si>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</si>
  <si>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</si>
  <si>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</si>
  <si>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</si>
  <si>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</si>
  <si>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</si>
  <si>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</si>
  <si>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</si>
  <si>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</si>
  <si>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</si>
  <si>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</si>
  <si>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</si>
  <si>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</si>
  <si>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</si>
  <si>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</si>
  <si>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</si>
  <si>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</si>
  <si>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</si>
  <si>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</si>
  <si>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</si>
  <si>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</si>
  <si>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</si>
  <si>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</si>
  <si>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</si>
  <si>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</si>
  <si>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</si>
  <si>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</si>
  <si>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</si>
  <si>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</si>
  <si>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</si>
  <si>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</si>
  <si>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</si>
  <si>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</si>
  <si>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</si>
  <si>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</si>
  <si>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</si>
  <si>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</si>
  <si>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</si>
  <si>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</si>
  <si>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</si>
  <si>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</si>
  <si>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</si>
  <si>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</si>
  <si>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</si>
  <si>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</si>
  <si>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</si>
  <si>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</si>
  <si>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</si>
  <si>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</si>
  <si>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</si>
  <si>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</si>
  <si>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</si>
  <si>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</si>
  <si>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</si>
  <si>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</si>
  <si>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</si>
  <si>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</si>
  <si>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</si>
  <si>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</si>
  <si>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</si>
  <si>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</si>
  <si>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</si>
  <si>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</si>
  <si>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</si>
  <si>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</si>
  <si>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</si>
  <si>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</si>
  <si>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</si>
  <si>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</si>
  <si>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</si>
  <si>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</si>
  <si>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</si>
  <si>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</si>
  <si>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</si>
  <si>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</si>
  <si>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</si>
  <si>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</si>
  <si>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</si>
  <si>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</si>
  <si>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</si>
  <si>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</si>
  <si>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</si>
  <si>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</si>
  <si>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</si>
  <si>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</si>
  <si>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</si>
  <si>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</si>
  <si>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</si>
  <si>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</si>
  <si>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</si>
  <si>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</si>
  <si>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</si>
  <si>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</si>
  <si>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</si>
  <si>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</si>
  <si>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</si>
  <si>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</si>
  <si>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</si>
  <si>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</si>
  <si>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</si>
  <si>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</si>
  <si>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</si>
  <si>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</si>
  <si>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</si>
  <si>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</si>
  <si>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</si>
  <si>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</si>
  <si>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</si>
  <si>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</si>
  <si>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</si>
  <si>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</si>
  <si>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</si>
  <si>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</si>
  <si>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</si>
  <si>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</si>
  <si>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</si>
  <si>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</si>
  <si>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</si>
  <si>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</si>
  <si>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</si>
  <si>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</si>
  <si>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</si>
  <si>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</si>
  <si>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</si>
  <si>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</si>
  <si>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</si>
  <si>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</si>
  <si>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</si>
  <si>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</si>
  <si>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</si>
  <si>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</si>
  <si>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</si>
  <si>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</si>
  <si>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</si>
  <si>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</si>
  <si>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</si>
  <si>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</si>
  <si>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</si>
  <si>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</si>
  <si>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</si>
  <si>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</si>
  <si>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</si>
  <si>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</si>
  <si>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</si>
  <si>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</si>
  <si>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</si>
  <si>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</si>
  <si>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</si>
  <si>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Diciembre 31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</si>
</sst>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6">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66675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2" t="s">
        <v>1098</v>
      </c>
      <c r="B9" s="282"/>
      <c r="C9" s="282"/>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0" t="s">
        <v>1091</v>
      </c>
      <c r="B1158" s="281"/>
      <c r="C1158" s="281"/>
      <c r="D1158" s="281"/>
      <c r="E1158" s="281"/>
      <c r="F1158" s="281"/>
      <c r="G1158" s="281"/>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2" t="s">
        <v>1097</v>
      </c>
      <c r="B9" s="282"/>
      <c r="C9" s="282"/>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5" t="s">
        <v>1085</v>
      </c>
      <c r="B1157" s="286"/>
      <c r="C1157" s="286"/>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3" t="s">
        <v>1107</v>
      </c>
      <c r="B1160" s="284"/>
      <c r="C1160" s="284"/>
      <c r="D1160" s="284"/>
      <c r="E1160" s="284"/>
      <c r="F1160" s="284"/>
      <c r="G1160" s="284"/>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2" t="s">
        <v>1101</v>
      </c>
      <c r="B9" s="282"/>
      <c r="C9" s="282"/>
      <c r="D9" s="282"/>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5" t="s">
        <v>1093</v>
      </c>
      <c r="B1157" s="286"/>
      <c r="C1157" s="286"/>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7" t="s">
        <v>1108</v>
      </c>
      <c r="B1160" s="288"/>
      <c r="C1160" s="288"/>
      <c r="D1160" s="288"/>
      <c r="E1160" s="288"/>
      <c r="F1160" s="288"/>
      <c r="G1160" s="288"/>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2" t="s">
        <v>1119</v>
      </c>
      <c r="B9" s="282"/>
      <c r="C9" s="282"/>
      <c r="D9" s="282"/>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89" t="s">
        <v>1106</v>
      </c>
      <c r="B1160" s="290"/>
      <c r="C1160" s="290"/>
      <c r="D1160" s="290"/>
      <c r="E1160" s="290"/>
      <c r="F1160" s="291"/>
      <c r="G1160" s="291"/>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topLeftCell="G1" workbookViewId="0">
      <selection activeCell="N6" sqref="N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2" t="s">
        <v>1121</v>
      </c>
      <c r="B9" s="282"/>
      <c r="C9" s="282"/>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47459652.079999998</v>
      </c>
      <c r="H11" s="189">
        <v>0</v>
      </c>
      <c r="I11" s="189">
        <v>0</v>
      </c>
      <c r="J11" s="189">
        <v>549547554.56999993</v>
      </c>
      <c r="K11" s="189">
        <v>0</v>
      </c>
      <c r="L11" s="189">
        <v>0</v>
      </c>
      <c r="M11" s="189">
        <v>0</v>
      </c>
      <c r="N11" s="189">
        <v>0</v>
      </c>
      <c r="O11" s="189">
        <f>SUM(F11:N11)</f>
        <v>597007206.64999998</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162798907.66</v>
      </c>
      <c r="K13" s="189">
        <v>0</v>
      </c>
      <c r="L13" s="189">
        <v>269.5</v>
      </c>
      <c r="M13" s="189">
        <v>0</v>
      </c>
      <c r="N13" s="189">
        <v>0</v>
      </c>
      <c r="O13" s="189">
        <f t="shared" si="0"/>
        <v>162799177.16</v>
      </c>
    </row>
    <row r="14" spans="1:15" x14ac:dyDescent="0.25">
      <c r="A14" s="221" t="s">
        <v>18</v>
      </c>
      <c r="B14" s="222" t="s">
        <v>22</v>
      </c>
      <c r="C14" s="186">
        <v>15</v>
      </c>
      <c r="D14" s="187" t="s">
        <v>22</v>
      </c>
      <c r="E14" s="237">
        <v>1855936169.1395888</v>
      </c>
      <c r="F14" s="189">
        <v>0</v>
      </c>
      <c r="G14" s="189">
        <v>1084846676.9999998</v>
      </c>
      <c r="H14" s="189">
        <v>89106028.609999999</v>
      </c>
      <c r="I14" s="189">
        <v>51053613.829999991</v>
      </c>
      <c r="J14" s="189">
        <v>0</v>
      </c>
      <c r="K14" s="189">
        <v>0</v>
      </c>
      <c r="L14" s="189">
        <v>0</v>
      </c>
      <c r="M14" s="189">
        <v>0</v>
      </c>
      <c r="N14" s="189">
        <v>0</v>
      </c>
      <c r="O14" s="189">
        <f t="shared" si="0"/>
        <v>1225006319.4399996</v>
      </c>
    </row>
    <row r="15" spans="1:15" x14ac:dyDescent="0.25">
      <c r="A15" s="221" t="s">
        <v>18</v>
      </c>
      <c r="B15" s="222" t="s">
        <v>23</v>
      </c>
      <c r="C15" s="186">
        <v>17</v>
      </c>
      <c r="D15" s="187" t="s">
        <v>23</v>
      </c>
      <c r="E15" s="237">
        <v>205458549.33316091</v>
      </c>
      <c r="F15" s="189">
        <v>0</v>
      </c>
      <c r="G15" s="189">
        <v>0</v>
      </c>
      <c r="H15" s="189">
        <v>0</v>
      </c>
      <c r="I15" s="189">
        <v>0</v>
      </c>
      <c r="J15" s="189">
        <v>77960209.109999999</v>
      </c>
      <c r="K15" s="189">
        <v>0</v>
      </c>
      <c r="L15" s="189">
        <v>0</v>
      </c>
      <c r="M15" s="189">
        <v>0</v>
      </c>
      <c r="N15" s="189">
        <v>0</v>
      </c>
      <c r="O15" s="189">
        <f t="shared" si="0"/>
        <v>77960209.109999999</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0</v>
      </c>
      <c r="M16" s="189">
        <v>0</v>
      </c>
      <c r="N16" s="189">
        <v>0</v>
      </c>
      <c r="O16" s="189">
        <f t="shared" si="0"/>
        <v>0</v>
      </c>
    </row>
    <row r="17" spans="1:15" x14ac:dyDescent="0.25">
      <c r="A17" s="221" t="s">
        <v>18</v>
      </c>
      <c r="B17" s="190" t="s">
        <v>25</v>
      </c>
      <c r="C17" s="186">
        <v>19</v>
      </c>
      <c r="D17" s="191" t="s">
        <v>25</v>
      </c>
      <c r="E17" s="237">
        <v>206106008.3797411</v>
      </c>
      <c r="F17" s="189">
        <v>0</v>
      </c>
      <c r="G17" s="189">
        <v>16216084.590000002</v>
      </c>
      <c r="H17" s="189">
        <v>0</v>
      </c>
      <c r="I17" s="189">
        <v>89454.66</v>
      </c>
      <c r="J17" s="189">
        <v>46558223.540000007</v>
      </c>
      <c r="K17" s="189">
        <v>0</v>
      </c>
      <c r="L17" s="189">
        <v>0</v>
      </c>
      <c r="M17" s="189">
        <v>0</v>
      </c>
      <c r="N17" s="189">
        <v>0</v>
      </c>
      <c r="O17" s="189">
        <f t="shared" si="0"/>
        <v>62863762.790000007</v>
      </c>
    </row>
    <row r="18" spans="1:15" x14ac:dyDescent="0.25">
      <c r="A18" s="221" t="s">
        <v>18</v>
      </c>
      <c r="B18" s="222" t="s">
        <v>26</v>
      </c>
      <c r="C18" s="186">
        <v>20</v>
      </c>
      <c r="D18" s="187" t="s">
        <v>26</v>
      </c>
      <c r="E18" s="237">
        <v>124615111988.40109</v>
      </c>
      <c r="F18" s="189">
        <v>0</v>
      </c>
      <c r="G18" s="189">
        <v>105203271403.2</v>
      </c>
      <c r="H18" s="189">
        <v>0</v>
      </c>
      <c r="I18" s="189">
        <v>0</v>
      </c>
      <c r="J18" s="189">
        <v>0</v>
      </c>
      <c r="K18" s="189">
        <v>0</v>
      </c>
      <c r="L18" s="189">
        <v>0</v>
      </c>
      <c r="M18" s="189">
        <v>0</v>
      </c>
      <c r="N18" s="189">
        <v>0</v>
      </c>
      <c r="O18" s="189">
        <f t="shared" si="0"/>
        <v>105203271403.2</v>
      </c>
    </row>
    <row r="19" spans="1:15" x14ac:dyDescent="0.25">
      <c r="A19" s="221" t="s">
        <v>18</v>
      </c>
      <c r="B19" s="190" t="s">
        <v>27</v>
      </c>
      <c r="C19" s="186">
        <v>23</v>
      </c>
      <c r="D19" s="191" t="s">
        <v>27</v>
      </c>
      <c r="E19" s="237">
        <v>8406405050.1848488</v>
      </c>
      <c r="F19" s="189">
        <v>0</v>
      </c>
      <c r="G19" s="189">
        <v>161940524.75</v>
      </c>
      <c r="H19" s="189">
        <v>0</v>
      </c>
      <c r="I19" s="189">
        <v>0</v>
      </c>
      <c r="J19" s="189">
        <v>56434597.930000007</v>
      </c>
      <c r="K19" s="189">
        <v>5116818000.4500008</v>
      </c>
      <c r="L19" s="189">
        <v>0</v>
      </c>
      <c r="M19" s="189">
        <v>0</v>
      </c>
      <c r="N19" s="189">
        <v>0</v>
      </c>
      <c r="O19" s="189">
        <f t="shared" si="0"/>
        <v>5335193123.1300011</v>
      </c>
    </row>
    <row r="20" spans="1:15" x14ac:dyDescent="0.25">
      <c r="A20" s="221" t="s">
        <v>18</v>
      </c>
      <c r="B20" s="222" t="s">
        <v>28</v>
      </c>
      <c r="C20" s="186">
        <v>25</v>
      </c>
      <c r="D20" s="187" t="s">
        <v>28</v>
      </c>
      <c r="E20" s="237">
        <v>1886819268.8901384</v>
      </c>
      <c r="F20" s="189">
        <v>0</v>
      </c>
      <c r="G20" s="189">
        <v>1414801891.9999998</v>
      </c>
      <c r="H20" s="189">
        <v>89106028.589999989</v>
      </c>
      <c r="I20" s="189">
        <v>47922885.93</v>
      </c>
      <c r="J20" s="189">
        <v>0</v>
      </c>
      <c r="K20" s="189">
        <v>0</v>
      </c>
      <c r="L20" s="189">
        <v>0</v>
      </c>
      <c r="M20" s="189">
        <v>64114091.960000001</v>
      </c>
      <c r="N20" s="189">
        <v>0</v>
      </c>
      <c r="O20" s="189">
        <f t="shared" si="0"/>
        <v>1615944898.4799998</v>
      </c>
    </row>
    <row r="21" spans="1:15" x14ac:dyDescent="0.25">
      <c r="A21" s="255" t="s">
        <v>18</v>
      </c>
      <c r="B21" s="115" t="s">
        <v>29</v>
      </c>
      <c r="C21" s="256">
        <v>27</v>
      </c>
      <c r="D21" s="257" t="s">
        <v>29</v>
      </c>
      <c r="E21" s="237">
        <v>807296449.14023983</v>
      </c>
      <c r="F21" s="189">
        <v>0</v>
      </c>
      <c r="G21" s="189">
        <v>0</v>
      </c>
      <c r="H21" s="189">
        <v>0</v>
      </c>
      <c r="I21" s="189">
        <v>0</v>
      </c>
      <c r="J21" s="189">
        <v>237100331.13999999</v>
      </c>
      <c r="K21" s="189">
        <v>0</v>
      </c>
      <c r="L21" s="189">
        <v>0</v>
      </c>
      <c r="M21" s="189">
        <v>0</v>
      </c>
      <c r="N21" s="189">
        <v>0</v>
      </c>
      <c r="O21" s="264">
        <f t="shared" si="0"/>
        <v>237100331.13999999</v>
      </c>
    </row>
    <row r="22" spans="1:15" x14ac:dyDescent="0.25">
      <c r="A22" s="255" t="s">
        <v>18</v>
      </c>
      <c r="B22" s="258" t="s">
        <v>30</v>
      </c>
      <c r="C22" s="256">
        <v>41</v>
      </c>
      <c r="D22" s="259" t="s">
        <v>30</v>
      </c>
      <c r="E22" s="237">
        <v>13817615.311912974</v>
      </c>
      <c r="F22" s="189">
        <v>0</v>
      </c>
      <c r="G22" s="189">
        <v>0</v>
      </c>
      <c r="H22" s="189">
        <v>0</v>
      </c>
      <c r="I22" s="189">
        <v>0</v>
      </c>
      <c r="J22" s="189">
        <v>22534917.939999998</v>
      </c>
      <c r="K22" s="189">
        <v>0</v>
      </c>
      <c r="L22" s="189">
        <v>0</v>
      </c>
      <c r="M22" s="189">
        <v>0</v>
      </c>
      <c r="N22" s="189">
        <v>0</v>
      </c>
      <c r="O22" s="264">
        <f t="shared" si="0"/>
        <v>22534917.939999998</v>
      </c>
    </row>
    <row r="23" spans="1:15" x14ac:dyDescent="0.25">
      <c r="A23" s="255" t="s">
        <v>18</v>
      </c>
      <c r="B23" s="258" t="s">
        <v>31</v>
      </c>
      <c r="C23" s="256">
        <v>44</v>
      </c>
      <c r="D23" s="259" t="s">
        <v>31</v>
      </c>
      <c r="E23" s="237">
        <v>35511260353.678085</v>
      </c>
      <c r="F23" s="189">
        <v>0</v>
      </c>
      <c r="G23" s="189">
        <v>30764201816.450001</v>
      </c>
      <c r="H23" s="189">
        <v>0</v>
      </c>
      <c r="I23" s="189">
        <v>126914.17</v>
      </c>
      <c r="J23" s="189">
        <v>11444258.960000001</v>
      </c>
      <c r="K23" s="189">
        <v>0</v>
      </c>
      <c r="L23" s="189">
        <v>0</v>
      </c>
      <c r="M23" s="189">
        <v>0</v>
      </c>
      <c r="N23" s="189">
        <v>0</v>
      </c>
      <c r="O23" s="264">
        <f t="shared" si="0"/>
        <v>30775772989.579998</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19125565.469999999</v>
      </c>
      <c r="K26" s="189">
        <v>0</v>
      </c>
      <c r="L26" s="189">
        <v>0</v>
      </c>
      <c r="M26" s="189">
        <v>0</v>
      </c>
      <c r="N26" s="189">
        <v>0</v>
      </c>
      <c r="O26" s="264">
        <f t="shared" si="0"/>
        <v>19125565.469999999</v>
      </c>
    </row>
    <row r="27" spans="1:15" x14ac:dyDescent="0.25">
      <c r="A27" s="255" t="s">
        <v>18</v>
      </c>
      <c r="B27" s="258" t="s">
        <v>35</v>
      </c>
      <c r="C27" s="256">
        <v>54</v>
      </c>
      <c r="D27" s="259" t="s">
        <v>35</v>
      </c>
      <c r="E27" s="237">
        <v>1105843931.2395606</v>
      </c>
      <c r="F27" s="189">
        <v>0</v>
      </c>
      <c r="G27" s="189">
        <v>1038012620.7499996</v>
      </c>
      <c r="H27" s="189">
        <v>0</v>
      </c>
      <c r="I27" s="189">
        <v>0</v>
      </c>
      <c r="J27" s="189">
        <v>0</v>
      </c>
      <c r="K27" s="189">
        <v>0</v>
      </c>
      <c r="L27" s="189">
        <v>0</v>
      </c>
      <c r="M27" s="189">
        <v>0</v>
      </c>
      <c r="N27" s="189">
        <v>0</v>
      </c>
      <c r="O27" s="264">
        <f t="shared" si="0"/>
        <v>1038012620.7499996</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7512036.6499999994</v>
      </c>
      <c r="K29" s="189">
        <v>0</v>
      </c>
      <c r="L29" s="189">
        <v>0</v>
      </c>
      <c r="M29" s="189">
        <v>0</v>
      </c>
      <c r="N29" s="189">
        <v>0</v>
      </c>
      <c r="O29" s="264">
        <f t="shared" si="0"/>
        <v>7512036.6499999994</v>
      </c>
    </row>
    <row r="30" spans="1:15" x14ac:dyDescent="0.25">
      <c r="A30" s="255" t="s">
        <v>18</v>
      </c>
      <c r="B30" s="258" t="s">
        <v>38</v>
      </c>
      <c r="C30" s="256">
        <v>68</v>
      </c>
      <c r="D30" s="259" t="s">
        <v>38</v>
      </c>
      <c r="E30" s="237">
        <v>107452590.54619965</v>
      </c>
      <c r="F30" s="189">
        <v>0</v>
      </c>
      <c r="G30" s="189">
        <v>167481320.34999999</v>
      </c>
      <c r="H30" s="189">
        <v>0</v>
      </c>
      <c r="I30" s="189">
        <v>0</v>
      </c>
      <c r="J30" s="189">
        <v>2368284.48</v>
      </c>
      <c r="K30" s="189">
        <v>0</v>
      </c>
      <c r="L30" s="189">
        <v>0</v>
      </c>
      <c r="M30" s="189">
        <v>0</v>
      </c>
      <c r="N30" s="189">
        <v>0</v>
      </c>
      <c r="O30" s="264">
        <f t="shared" si="0"/>
        <v>169849604.82999998</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57180101.749999993</v>
      </c>
      <c r="K32" s="189">
        <v>0</v>
      </c>
      <c r="L32" s="189">
        <v>0</v>
      </c>
      <c r="M32" s="189">
        <v>0</v>
      </c>
      <c r="N32" s="189">
        <v>0</v>
      </c>
      <c r="O32" s="189">
        <f t="shared" si="0"/>
        <v>57180101.749999993</v>
      </c>
    </row>
    <row r="33" spans="1:15" x14ac:dyDescent="0.25">
      <c r="A33" s="221" t="s">
        <v>18</v>
      </c>
      <c r="B33" s="222" t="s">
        <v>41</v>
      </c>
      <c r="C33" s="186">
        <v>76</v>
      </c>
      <c r="D33" s="187" t="s">
        <v>41</v>
      </c>
      <c r="E33" s="237">
        <v>47379161.650608264</v>
      </c>
      <c r="F33" s="189">
        <v>0</v>
      </c>
      <c r="G33" s="189">
        <v>9487292.1399999987</v>
      </c>
      <c r="H33" s="189">
        <v>0</v>
      </c>
      <c r="I33" s="189">
        <v>0</v>
      </c>
      <c r="J33" s="189">
        <v>8652578.1399999987</v>
      </c>
      <c r="K33" s="189">
        <v>0</v>
      </c>
      <c r="L33" s="189">
        <v>293973.17</v>
      </c>
      <c r="M33" s="189">
        <v>0</v>
      </c>
      <c r="N33" s="189">
        <v>0</v>
      </c>
      <c r="O33" s="189">
        <f t="shared" si="0"/>
        <v>18433843.449999999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0</v>
      </c>
      <c r="M34" s="189">
        <v>0</v>
      </c>
      <c r="N34" s="189">
        <v>0</v>
      </c>
      <c r="O34" s="189">
        <f t="shared" si="0"/>
        <v>0</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565999.26</v>
      </c>
      <c r="K36" s="189">
        <v>0</v>
      </c>
      <c r="L36" s="189">
        <v>0</v>
      </c>
      <c r="M36" s="189">
        <v>0</v>
      </c>
      <c r="N36" s="189">
        <v>0</v>
      </c>
      <c r="O36" s="189">
        <f t="shared" si="0"/>
        <v>565999.26</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4264099.97</v>
      </c>
      <c r="K39" s="189">
        <v>0</v>
      </c>
      <c r="L39" s="189">
        <v>0</v>
      </c>
      <c r="M39" s="189">
        <v>0</v>
      </c>
      <c r="N39" s="189">
        <v>0</v>
      </c>
      <c r="O39" s="189">
        <f t="shared" si="0"/>
        <v>4264099.97</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214279.83</v>
      </c>
      <c r="K42" s="189">
        <v>0</v>
      </c>
      <c r="L42" s="189">
        <v>0</v>
      </c>
      <c r="M42" s="189">
        <v>0</v>
      </c>
      <c r="N42" s="189">
        <v>0</v>
      </c>
      <c r="O42" s="264">
        <f t="shared" si="0"/>
        <v>214279.83</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40516723.600000016</v>
      </c>
      <c r="M43" s="189">
        <v>0</v>
      </c>
      <c r="N43" s="189">
        <v>0</v>
      </c>
      <c r="O43" s="264">
        <f t="shared" si="0"/>
        <v>40516723.600000016</v>
      </c>
    </row>
    <row r="44" spans="1:15" x14ac:dyDescent="0.25">
      <c r="A44" s="255" t="s">
        <v>51</v>
      </c>
      <c r="B44" s="258" t="s">
        <v>19</v>
      </c>
      <c r="C44" s="256">
        <v>5002</v>
      </c>
      <c r="D44" s="259" t="s">
        <v>53</v>
      </c>
      <c r="E44" s="237">
        <v>3948450.8766130088</v>
      </c>
      <c r="F44" s="189">
        <v>5180971.1900000004</v>
      </c>
      <c r="G44" s="189">
        <v>0</v>
      </c>
      <c r="H44" s="189">
        <v>0</v>
      </c>
      <c r="I44" s="189">
        <v>0</v>
      </c>
      <c r="J44" s="189">
        <v>0</v>
      </c>
      <c r="K44" s="189">
        <v>0</v>
      </c>
      <c r="L44" s="189">
        <v>4143959.9099999997</v>
      </c>
      <c r="M44" s="189">
        <v>0</v>
      </c>
      <c r="N44" s="189">
        <v>0</v>
      </c>
      <c r="O44" s="264">
        <f t="shared" si="0"/>
        <v>9324931.0999999996</v>
      </c>
    </row>
    <row r="45" spans="1:15" x14ac:dyDescent="0.25">
      <c r="A45" s="255" t="s">
        <v>51</v>
      </c>
      <c r="B45" s="258" t="s">
        <v>19</v>
      </c>
      <c r="C45" s="256">
        <v>5004</v>
      </c>
      <c r="D45" s="259" t="s">
        <v>54</v>
      </c>
      <c r="E45" s="237">
        <v>0</v>
      </c>
      <c r="F45" s="189">
        <v>0</v>
      </c>
      <c r="G45" s="189">
        <v>0</v>
      </c>
      <c r="H45" s="189">
        <v>0</v>
      </c>
      <c r="I45" s="189">
        <v>0</v>
      </c>
      <c r="J45" s="189">
        <v>2112537.9900000002</v>
      </c>
      <c r="K45" s="189">
        <v>0</v>
      </c>
      <c r="L45" s="189">
        <v>0</v>
      </c>
      <c r="M45" s="189">
        <v>0</v>
      </c>
      <c r="N45" s="189">
        <v>0</v>
      </c>
      <c r="O45" s="264">
        <f t="shared" si="0"/>
        <v>2112537.9900000002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23101089.199999999</v>
      </c>
      <c r="H47" s="189">
        <v>0</v>
      </c>
      <c r="I47" s="189">
        <v>0</v>
      </c>
      <c r="J47" s="189">
        <v>0</v>
      </c>
      <c r="K47" s="189">
        <v>0</v>
      </c>
      <c r="L47" s="189">
        <v>3235421.3299999991</v>
      </c>
      <c r="M47" s="189">
        <v>0</v>
      </c>
      <c r="N47" s="189">
        <v>0</v>
      </c>
      <c r="O47" s="264">
        <f t="shared" si="0"/>
        <v>26336510.529999997</v>
      </c>
    </row>
    <row r="48" spans="1:15" x14ac:dyDescent="0.25">
      <c r="A48" s="255" t="s">
        <v>51</v>
      </c>
      <c r="B48" s="258" t="s">
        <v>19</v>
      </c>
      <c r="C48" s="256">
        <v>5031</v>
      </c>
      <c r="D48" s="259" t="s">
        <v>57</v>
      </c>
      <c r="E48" s="237">
        <v>282764587.95356178</v>
      </c>
      <c r="F48" s="189">
        <v>9453762.2399999984</v>
      </c>
      <c r="G48" s="189">
        <v>0</v>
      </c>
      <c r="H48" s="189">
        <v>0</v>
      </c>
      <c r="I48" s="189">
        <v>0</v>
      </c>
      <c r="J48" s="189">
        <v>63146524.519999996</v>
      </c>
      <c r="K48" s="189">
        <v>0</v>
      </c>
      <c r="L48" s="189">
        <v>3533944.4600000004</v>
      </c>
      <c r="M48" s="189">
        <v>0</v>
      </c>
      <c r="N48" s="189">
        <v>0</v>
      </c>
      <c r="O48" s="264">
        <f t="shared" si="0"/>
        <v>76134231.219999984</v>
      </c>
    </row>
    <row r="49" spans="1:15" x14ac:dyDescent="0.25">
      <c r="A49" s="255" t="s">
        <v>51</v>
      </c>
      <c r="B49" s="258" t="s">
        <v>19</v>
      </c>
      <c r="C49" s="256">
        <v>5034</v>
      </c>
      <c r="D49" s="259" t="s">
        <v>58</v>
      </c>
      <c r="E49" s="237">
        <v>444491.53835108329</v>
      </c>
      <c r="F49" s="189">
        <v>0</v>
      </c>
      <c r="G49" s="189">
        <v>0</v>
      </c>
      <c r="H49" s="189">
        <v>0</v>
      </c>
      <c r="I49" s="189">
        <v>0</v>
      </c>
      <c r="J49" s="189">
        <v>5300968.83</v>
      </c>
      <c r="K49" s="189">
        <v>0</v>
      </c>
      <c r="L49" s="189">
        <v>447203.16</v>
      </c>
      <c r="M49" s="189">
        <v>0</v>
      </c>
      <c r="N49" s="189">
        <v>0</v>
      </c>
      <c r="O49" s="264">
        <f t="shared" si="0"/>
        <v>5748171.9900000002</v>
      </c>
    </row>
    <row r="50" spans="1:15" x14ac:dyDescent="0.25">
      <c r="A50" s="255" t="s">
        <v>51</v>
      </c>
      <c r="B50" s="258" t="s">
        <v>19</v>
      </c>
      <c r="C50" s="256">
        <v>5036</v>
      </c>
      <c r="D50" s="259" t="s">
        <v>59</v>
      </c>
      <c r="E50" s="237">
        <v>2481595.9943698244</v>
      </c>
      <c r="F50" s="189">
        <v>0</v>
      </c>
      <c r="G50" s="189">
        <v>1671742.0499999998</v>
      </c>
      <c r="H50" s="189">
        <v>0</v>
      </c>
      <c r="I50" s="189">
        <v>0</v>
      </c>
      <c r="J50" s="189">
        <v>0</v>
      </c>
      <c r="K50" s="189">
        <v>0</v>
      </c>
      <c r="L50" s="189">
        <v>574382.56000000006</v>
      </c>
      <c r="M50" s="189">
        <v>0</v>
      </c>
      <c r="N50" s="189">
        <v>0</v>
      </c>
      <c r="O50" s="264">
        <f t="shared" si="0"/>
        <v>2246124.61</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12784795.369999999</v>
      </c>
      <c r="K52" s="189">
        <v>0</v>
      </c>
      <c r="L52" s="189">
        <v>0</v>
      </c>
      <c r="M52" s="189">
        <v>0</v>
      </c>
      <c r="N52" s="189">
        <v>0</v>
      </c>
      <c r="O52" s="189">
        <f t="shared" si="0"/>
        <v>12784795.369999999</v>
      </c>
    </row>
    <row r="53" spans="1:15" x14ac:dyDescent="0.25">
      <c r="A53" s="221" t="s">
        <v>51</v>
      </c>
      <c r="B53" s="222" t="s">
        <v>19</v>
      </c>
      <c r="C53" s="186">
        <v>5042</v>
      </c>
      <c r="D53" s="187" t="s">
        <v>62</v>
      </c>
      <c r="E53" s="237">
        <v>30058.997507964734</v>
      </c>
      <c r="F53" s="189">
        <v>0</v>
      </c>
      <c r="G53" s="189">
        <v>0</v>
      </c>
      <c r="H53" s="189">
        <v>0</v>
      </c>
      <c r="I53" s="189">
        <v>0</v>
      </c>
      <c r="J53" s="189">
        <v>2873594.42</v>
      </c>
      <c r="K53" s="189">
        <v>0</v>
      </c>
      <c r="L53" s="189">
        <v>1309399.69</v>
      </c>
      <c r="M53" s="189">
        <v>0</v>
      </c>
      <c r="N53" s="189">
        <v>0</v>
      </c>
      <c r="O53" s="189">
        <f t="shared" si="0"/>
        <v>4182994.11</v>
      </c>
    </row>
    <row r="54" spans="1:15" x14ac:dyDescent="0.25">
      <c r="A54" s="221" t="s">
        <v>51</v>
      </c>
      <c r="B54" s="222" t="s">
        <v>19</v>
      </c>
      <c r="C54" s="186">
        <v>5044</v>
      </c>
      <c r="D54" s="187" t="s">
        <v>63</v>
      </c>
      <c r="E54" s="237">
        <v>0</v>
      </c>
      <c r="F54" s="189">
        <v>0</v>
      </c>
      <c r="G54" s="189">
        <v>0</v>
      </c>
      <c r="H54" s="189">
        <v>0</v>
      </c>
      <c r="I54" s="189">
        <v>0</v>
      </c>
      <c r="J54" s="189">
        <v>0</v>
      </c>
      <c r="K54" s="189">
        <v>0</v>
      </c>
      <c r="L54" s="189">
        <v>0</v>
      </c>
      <c r="M54" s="189">
        <v>0</v>
      </c>
      <c r="N54" s="189">
        <v>0</v>
      </c>
      <c r="O54" s="189">
        <f t="shared" si="0"/>
        <v>0</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3910275.55</v>
      </c>
      <c r="M55" s="189">
        <v>0</v>
      </c>
      <c r="N55" s="189">
        <v>0</v>
      </c>
      <c r="O55" s="189">
        <f t="shared" si="0"/>
        <v>3910275.55</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16558185.669999998</v>
      </c>
      <c r="K59" s="189">
        <v>0</v>
      </c>
      <c r="L59" s="189">
        <v>730482.23</v>
      </c>
      <c r="M59" s="189">
        <v>0</v>
      </c>
      <c r="N59" s="189">
        <v>0</v>
      </c>
      <c r="O59" s="189">
        <f t="shared" si="0"/>
        <v>17288667.899999999</v>
      </c>
    </row>
    <row r="60" spans="1:15" x14ac:dyDescent="0.25">
      <c r="A60" s="221" t="s">
        <v>51</v>
      </c>
      <c r="B60" s="222" t="s">
        <v>19</v>
      </c>
      <c r="C60" s="186">
        <v>5086</v>
      </c>
      <c r="D60" s="187" t="s">
        <v>69</v>
      </c>
      <c r="E60" s="237">
        <v>0</v>
      </c>
      <c r="F60" s="189">
        <v>0</v>
      </c>
      <c r="G60" s="189">
        <v>0</v>
      </c>
      <c r="H60" s="189">
        <v>0</v>
      </c>
      <c r="I60" s="189">
        <v>0</v>
      </c>
      <c r="J60" s="189">
        <v>35874.39</v>
      </c>
      <c r="K60" s="189">
        <v>0</v>
      </c>
      <c r="L60" s="189">
        <v>0</v>
      </c>
      <c r="M60" s="189">
        <v>0</v>
      </c>
      <c r="N60" s="189">
        <v>0</v>
      </c>
      <c r="O60" s="189">
        <f t="shared" si="0"/>
        <v>35874.39</v>
      </c>
    </row>
    <row r="61" spans="1:15" x14ac:dyDescent="0.25">
      <c r="A61" s="255" t="s">
        <v>51</v>
      </c>
      <c r="B61" s="258" t="s">
        <v>19</v>
      </c>
      <c r="C61" s="256">
        <v>5088</v>
      </c>
      <c r="D61" s="259" t="s">
        <v>70</v>
      </c>
      <c r="E61" s="237">
        <v>1865236.5839882581</v>
      </c>
      <c r="F61" s="189">
        <v>0</v>
      </c>
      <c r="G61" s="189">
        <v>0</v>
      </c>
      <c r="H61" s="189">
        <v>0</v>
      </c>
      <c r="I61" s="189">
        <v>0</v>
      </c>
      <c r="J61" s="189">
        <v>152780.77000000002</v>
      </c>
      <c r="K61" s="189">
        <v>0</v>
      </c>
      <c r="L61" s="189">
        <v>8676100.25</v>
      </c>
      <c r="M61" s="189">
        <v>0</v>
      </c>
      <c r="N61" s="189">
        <v>0</v>
      </c>
      <c r="O61" s="264">
        <f t="shared" si="0"/>
        <v>8828881.0199999996</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5699242.7699999996</v>
      </c>
      <c r="K65" s="189">
        <v>0</v>
      </c>
      <c r="L65" s="189">
        <v>0</v>
      </c>
      <c r="M65" s="189">
        <v>0</v>
      </c>
      <c r="N65" s="189">
        <v>0</v>
      </c>
      <c r="O65" s="264">
        <f t="shared" si="0"/>
        <v>5699242.7699999996</v>
      </c>
    </row>
    <row r="66" spans="1:15" x14ac:dyDescent="0.25">
      <c r="A66" s="255" t="s">
        <v>51</v>
      </c>
      <c r="B66" s="258" t="s">
        <v>19</v>
      </c>
      <c r="C66" s="256">
        <v>5113</v>
      </c>
      <c r="D66" s="259" t="s">
        <v>75</v>
      </c>
      <c r="E66" s="237">
        <v>200515351.7302323</v>
      </c>
      <c r="F66" s="189">
        <v>0</v>
      </c>
      <c r="G66" s="189">
        <v>0</v>
      </c>
      <c r="H66" s="189">
        <v>0</v>
      </c>
      <c r="I66" s="189">
        <v>0</v>
      </c>
      <c r="J66" s="189">
        <v>25359868.960000001</v>
      </c>
      <c r="K66" s="189">
        <v>0</v>
      </c>
      <c r="L66" s="189">
        <v>0</v>
      </c>
      <c r="M66" s="189">
        <v>0</v>
      </c>
      <c r="N66" s="189">
        <v>0</v>
      </c>
      <c r="O66" s="264">
        <f t="shared" si="0"/>
        <v>25359868.960000001</v>
      </c>
    </row>
    <row r="67" spans="1:15" x14ac:dyDescent="0.25">
      <c r="A67" s="255" t="s">
        <v>51</v>
      </c>
      <c r="B67" s="258" t="s">
        <v>19</v>
      </c>
      <c r="C67" s="256">
        <v>5120</v>
      </c>
      <c r="D67" s="259" t="s">
        <v>76</v>
      </c>
      <c r="E67" s="237">
        <v>694370654.20707369</v>
      </c>
      <c r="F67" s="189">
        <v>0</v>
      </c>
      <c r="G67" s="189">
        <v>0</v>
      </c>
      <c r="H67" s="189">
        <v>0</v>
      </c>
      <c r="I67" s="189">
        <v>0</v>
      </c>
      <c r="J67" s="189">
        <v>217863655.17000002</v>
      </c>
      <c r="K67" s="189">
        <v>0</v>
      </c>
      <c r="L67" s="189">
        <v>0</v>
      </c>
      <c r="M67" s="189">
        <v>0</v>
      </c>
      <c r="N67" s="189">
        <v>0</v>
      </c>
      <c r="O67" s="264">
        <f t="shared" si="0"/>
        <v>217863655.17000002</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0</v>
      </c>
      <c r="M70" s="189">
        <v>0</v>
      </c>
      <c r="N70" s="189">
        <v>0</v>
      </c>
      <c r="O70" s="264">
        <f t="shared" si="0"/>
        <v>0</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386224.61</v>
      </c>
      <c r="K72" s="189">
        <v>0</v>
      </c>
      <c r="L72" s="189">
        <v>0</v>
      </c>
      <c r="M72" s="189">
        <v>0</v>
      </c>
      <c r="N72" s="189">
        <v>0</v>
      </c>
      <c r="O72" s="189">
        <f t="shared" si="0"/>
        <v>386224.61</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1001122216.4999999</v>
      </c>
      <c r="K77" s="189">
        <v>0</v>
      </c>
      <c r="L77" s="189">
        <v>61809.83</v>
      </c>
      <c r="M77" s="189">
        <v>0</v>
      </c>
      <c r="N77" s="189">
        <v>0</v>
      </c>
      <c r="O77" s="189">
        <f t="shared" si="1"/>
        <v>1001184026.3299999</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0</v>
      </c>
      <c r="K83" s="189">
        <v>0</v>
      </c>
      <c r="L83" s="189">
        <v>0</v>
      </c>
      <c r="M83" s="189">
        <v>0</v>
      </c>
      <c r="N83" s="189">
        <v>0</v>
      </c>
      <c r="O83" s="264">
        <f t="shared" si="1"/>
        <v>0</v>
      </c>
    </row>
    <row r="84" spans="1:15" x14ac:dyDescent="0.25">
      <c r="A84" s="255" t="s">
        <v>51</v>
      </c>
      <c r="B84" s="258" t="s">
        <v>19</v>
      </c>
      <c r="C84" s="256">
        <v>5234</v>
      </c>
      <c r="D84" s="259" t="s">
        <v>92</v>
      </c>
      <c r="E84" s="237">
        <v>50992.040064763278</v>
      </c>
      <c r="F84" s="189">
        <v>0</v>
      </c>
      <c r="G84" s="189">
        <v>0</v>
      </c>
      <c r="H84" s="189">
        <v>0</v>
      </c>
      <c r="I84" s="189">
        <v>0</v>
      </c>
      <c r="J84" s="189">
        <v>65839530.909999996</v>
      </c>
      <c r="K84" s="189">
        <v>0</v>
      </c>
      <c r="L84" s="189">
        <v>0</v>
      </c>
      <c r="M84" s="189">
        <v>0</v>
      </c>
      <c r="N84" s="189">
        <v>0</v>
      </c>
      <c r="O84" s="264">
        <f t="shared" si="1"/>
        <v>65839530.909999996</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604295108.63999999</v>
      </c>
      <c r="K87" s="189">
        <v>0</v>
      </c>
      <c r="L87" s="189">
        <v>0</v>
      </c>
      <c r="M87" s="189">
        <v>0</v>
      </c>
      <c r="N87" s="189">
        <v>0</v>
      </c>
      <c r="O87" s="264">
        <f t="shared" si="1"/>
        <v>604295108.63999999</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1252522.9000000001</v>
      </c>
      <c r="M90" s="189">
        <v>0</v>
      </c>
      <c r="N90" s="189">
        <v>0</v>
      </c>
      <c r="O90" s="264">
        <f t="shared" si="1"/>
        <v>1252522.9000000001</v>
      </c>
    </row>
    <row r="91" spans="1:15" x14ac:dyDescent="0.25">
      <c r="A91" s="221" t="s">
        <v>51</v>
      </c>
      <c r="B91" s="222" t="s">
        <v>19</v>
      </c>
      <c r="C91" s="186">
        <v>5284</v>
      </c>
      <c r="D91" s="187" t="s">
        <v>99</v>
      </c>
      <c r="E91" s="237">
        <v>2741303.1776353642</v>
      </c>
      <c r="F91" s="189">
        <v>0</v>
      </c>
      <c r="G91" s="189">
        <v>0</v>
      </c>
      <c r="H91" s="189">
        <v>0</v>
      </c>
      <c r="I91" s="189">
        <v>0</v>
      </c>
      <c r="J91" s="189">
        <v>38245681.420000002</v>
      </c>
      <c r="K91" s="189">
        <v>0</v>
      </c>
      <c r="L91" s="189">
        <v>0</v>
      </c>
      <c r="M91" s="189">
        <v>0</v>
      </c>
      <c r="N91" s="189">
        <v>0</v>
      </c>
      <c r="O91" s="189">
        <f t="shared" si="1"/>
        <v>38245681.420000002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155816213.79000002</v>
      </c>
      <c r="K93" s="189">
        <v>0</v>
      </c>
      <c r="L93" s="189">
        <v>99763859.049999997</v>
      </c>
      <c r="M93" s="189">
        <v>0</v>
      </c>
      <c r="N93" s="189">
        <v>0</v>
      </c>
      <c r="O93" s="189">
        <f t="shared" si="1"/>
        <v>255580072.84000003</v>
      </c>
    </row>
    <row r="94" spans="1:15" x14ac:dyDescent="0.25">
      <c r="A94" s="221" t="s">
        <v>51</v>
      </c>
      <c r="B94" s="222" t="s">
        <v>19</v>
      </c>
      <c r="C94" s="186">
        <v>5310</v>
      </c>
      <c r="D94" s="187" t="s">
        <v>102</v>
      </c>
      <c r="E94" s="237">
        <v>496513.73516391066</v>
      </c>
      <c r="F94" s="189">
        <v>0</v>
      </c>
      <c r="G94" s="189">
        <v>0</v>
      </c>
      <c r="H94" s="189">
        <v>0</v>
      </c>
      <c r="I94" s="189">
        <v>0</v>
      </c>
      <c r="J94" s="189">
        <v>6600440.7699999996</v>
      </c>
      <c r="K94" s="189">
        <v>0</v>
      </c>
      <c r="L94" s="189">
        <v>0</v>
      </c>
      <c r="M94" s="189">
        <v>0</v>
      </c>
      <c r="N94" s="189">
        <v>0</v>
      </c>
      <c r="O94" s="189">
        <f t="shared" si="1"/>
        <v>6600440.7699999996</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7486243.2000000002</v>
      </c>
      <c r="M101" s="189">
        <v>0</v>
      </c>
      <c r="N101" s="189">
        <v>0</v>
      </c>
      <c r="O101" s="264">
        <f t="shared" si="1"/>
        <v>7486243.2000000002</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9019006.6900000013</v>
      </c>
      <c r="K107" s="189">
        <v>0</v>
      </c>
      <c r="L107" s="189">
        <v>0</v>
      </c>
      <c r="M107" s="189">
        <v>0</v>
      </c>
      <c r="N107" s="189">
        <v>0</v>
      </c>
      <c r="O107" s="264">
        <f t="shared" si="1"/>
        <v>9019006.6900000013</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4098692.84</v>
      </c>
      <c r="M108" s="189">
        <v>0</v>
      </c>
      <c r="N108" s="189">
        <v>0</v>
      </c>
      <c r="O108" s="264">
        <f t="shared" si="1"/>
        <v>4098692.84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0</v>
      </c>
      <c r="K110" s="189">
        <v>0</v>
      </c>
      <c r="L110" s="189">
        <v>3805296.47</v>
      </c>
      <c r="M110" s="189">
        <v>0</v>
      </c>
      <c r="N110" s="189">
        <v>0</v>
      </c>
      <c r="O110" s="264">
        <f t="shared" si="1"/>
        <v>10245660.910000002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0</v>
      </c>
      <c r="M112" s="189">
        <v>0</v>
      </c>
      <c r="N112" s="189">
        <v>0</v>
      </c>
      <c r="O112" s="189">
        <f t="shared" si="1"/>
        <v>0</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147523344.12</v>
      </c>
      <c r="K114" s="189">
        <v>0</v>
      </c>
      <c r="L114" s="189">
        <v>1066311.24</v>
      </c>
      <c r="M114" s="189">
        <v>0</v>
      </c>
      <c r="N114" s="189">
        <v>0</v>
      </c>
      <c r="O114" s="189">
        <f t="shared" si="1"/>
        <v>148589655.36000001</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93961432.690000013</v>
      </c>
      <c r="K117" s="189">
        <v>0</v>
      </c>
      <c r="L117" s="189">
        <v>0</v>
      </c>
      <c r="M117" s="189">
        <v>0</v>
      </c>
      <c r="N117" s="189">
        <v>0</v>
      </c>
      <c r="O117" s="189">
        <f t="shared" si="1"/>
        <v>93961432.690000013</v>
      </c>
    </row>
    <row r="118" spans="1:15" x14ac:dyDescent="0.25">
      <c r="A118" s="221" t="s">
        <v>51</v>
      </c>
      <c r="B118" s="222" t="s">
        <v>19</v>
      </c>
      <c r="C118" s="186">
        <v>5501</v>
      </c>
      <c r="D118" s="187" t="s">
        <v>125</v>
      </c>
      <c r="E118" s="237">
        <v>92796.023166327213</v>
      </c>
      <c r="F118" s="189">
        <v>0</v>
      </c>
      <c r="G118" s="189">
        <v>0</v>
      </c>
      <c r="H118" s="189">
        <v>0</v>
      </c>
      <c r="I118" s="189">
        <v>0</v>
      </c>
      <c r="J118" s="189">
        <v>3247.06</v>
      </c>
      <c r="K118" s="189">
        <v>0</v>
      </c>
      <c r="L118" s="189">
        <v>0</v>
      </c>
      <c r="M118" s="189">
        <v>0</v>
      </c>
      <c r="N118" s="189">
        <v>0</v>
      </c>
      <c r="O118" s="189">
        <f t="shared" si="1"/>
        <v>3247.06</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259007555.25999999</v>
      </c>
      <c r="K122" s="189">
        <v>0</v>
      </c>
      <c r="L122" s="189">
        <v>0</v>
      </c>
      <c r="M122" s="189">
        <v>0</v>
      </c>
      <c r="N122" s="189">
        <v>0</v>
      </c>
      <c r="O122" s="264">
        <f t="shared" si="1"/>
        <v>259007555.25999999</v>
      </c>
    </row>
    <row r="123" spans="1:15" x14ac:dyDescent="0.25">
      <c r="A123" s="255" t="s">
        <v>51</v>
      </c>
      <c r="B123" s="258" t="s">
        <v>19</v>
      </c>
      <c r="C123" s="256">
        <v>5585</v>
      </c>
      <c r="D123" s="259" t="s">
        <v>130</v>
      </c>
      <c r="E123" s="237">
        <v>73977216.927615196</v>
      </c>
      <c r="F123" s="189">
        <v>2863816.24</v>
      </c>
      <c r="G123" s="189">
        <v>0</v>
      </c>
      <c r="H123" s="189">
        <v>0</v>
      </c>
      <c r="I123" s="189">
        <v>0</v>
      </c>
      <c r="J123" s="189">
        <v>10353856.49</v>
      </c>
      <c r="K123" s="189">
        <v>0</v>
      </c>
      <c r="L123" s="189">
        <v>112805.58000000002</v>
      </c>
      <c r="M123" s="189">
        <v>0</v>
      </c>
      <c r="N123" s="189">
        <v>0</v>
      </c>
      <c r="O123" s="264">
        <f t="shared" si="1"/>
        <v>13330478.310000001</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1458426.87</v>
      </c>
      <c r="M124" s="189">
        <v>0</v>
      </c>
      <c r="N124" s="189">
        <v>0</v>
      </c>
      <c r="O124" s="264">
        <f t="shared" si="1"/>
        <v>1879602.3900000001</v>
      </c>
    </row>
    <row r="125" spans="1:15" x14ac:dyDescent="0.25">
      <c r="A125" s="255" t="s">
        <v>51</v>
      </c>
      <c r="B125" s="258" t="s">
        <v>19</v>
      </c>
      <c r="C125" s="256">
        <v>5604</v>
      </c>
      <c r="D125" s="259" t="s">
        <v>132</v>
      </c>
      <c r="E125" s="237">
        <v>869620947.75854707</v>
      </c>
      <c r="F125" s="189">
        <v>0</v>
      </c>
      <c r="G125" s="189">
        <v>0</v>
      </c>
      <c r="H125" s="189">
        <v>0</v>
      </c>
      <c r="I125" s="189">
        <v>0</v>
      </c>
      <c r="J125" s="189">
        <v>452362058.10000014</v>
      </c>
      <c r="K125" s="189">
        <v>0</v>
      </c>
      <c r="L125" s="189">
        <v>0</v>
      </c>
      <c r="M125" s="189">
        <v>0</v>
      </c>
      <c r="N125" s="189">
        <v>0</v>
      </c>
      <c r="O125" s="264">
        <f t="shared" si="1"/>
        <v>452362058.10000014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681569.79</v>
      </c>
      <c r="M126" s="189">
        <v>0</v>
      </c>
      <c r="N126" s="189">
        <v>0</v>
      </c>
      <c r="O126" s="264">
        <f t="shared" si="1"/>
        <v>681569.79</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5367277.24</v>
      </c>
      <c r="M127" s="189">
        <v>0</v>
      </c>
      <c r="N127" s="189">
        <v>0</v>
      </c>
      <c r="O127" s="264">
        <f t="shared" si="1"/>
        <v>5367277.24</v>
      </c>
    </row>
    <row r="128" spans="1:15" x14ac:dyDescent="0.25">
      <c r="A128" s="255" t="s">
        <v>51</v>
      </c>
      <c r="B128" s="258" t="s">
        <v>19</v>
      </c>
      <c r="C128" s="256">
        <v>5628</v>
      </c>
      <c r="D128" s="259" t="s">
        <v>135</v>
      </c>
      <c r="E128" s="237">
        <v>2610403.9831543835</v>
      </c>
      <c r="F128" s="189">
        <v>0</v>
      </c>
      <c r="G128" s="189">
        <v>0</v>
      </c>
      <c r="H128" s="189">
        <v>0</v>
      </c>
      <c r="I128" s="189">
        <v>0</v>
      </c>
      <c r="J128" s="189">
        <v>0</v>
      </c>
      <c r="K128" s="189">
        <v>0</v>
      </c>
      <c r="L128" s="189">
        <v>0</v>
      </c>
      <c r="M128" s="189">
        <v>0</v>
      </c>
      <c r="N128" s="189">
        <v>0</v>
      </c>
      <c r="O128" s="264">
        <f t="shared" si="1"/>
        <v>0</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0</v>
      </c>
      <c r="K132" s="189">
        <v>0</v>
      </c>
      <c r="L132" s="189">
        <v>575316.9</v>
      </c>
      <c r="M132" s="189">
        <v>0</v>
      </c>
      <c r="N132" s="189">
        <v>0</v>
      </c>
      <c r="O132" s="189">
        <f t="shared" si="1"/>
        <v>1531855.19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1957312.47</v>
      </c>
      <c r="K137" s="189">
        <v>0</v>
      </c>
      <c r="L137" s="189">
        <v>0</v>
      </c>
      <c r="M137" s="189">
        <v>0</v>
      </c>
      <c r="N137" s="189">
        <v>0</v>
      </c>
      <c r="O137" s="189">
        <f t="shared" si="1"/>
        <v>3255500.26</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0</v>
      </c>
      <c r="M138" s="189">
        <v>0</v>
      </c>
      <c r="N138" s="189">
        <v>0</v>
      </c>
      <c r="O138" s="189">
        <f t="shared" si="1"/>
        <v>0</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5608536.9400000004</v>
      </c>
      <c r="K141" s="189">
        <v>0</v>
      </c>
      <c r="L141" s="189">
        <v>0</v>
      </c>
      <c r="M141" s="189">
        <v>0</v>
      </c>
      <c r="N141" s="189">
        <v>0</v>
      </c>
      <c r="O141" s="264">
        <f t="shared" si="2"/>
        <v>5608536.9400000004</v>
      </c>
    </row>
    <row r="142" spans="1:15" x14ac:dyDescent="0.25">
      <c r="A142" s="255" t="s">
        <v>51</v>
      </c>
      <c r="B142" s="258" t="s">
        <v>19</v>
      </c>
      <c r="C142" s="256">
        <v>5674</v>
      </c>
      <c r="D142" s="259" t="s">
        <v>149</v>
      </c>
      <c r="E142" s="237">
        <v>0</v>
      </c>
      <c r="F142" s="189">
        <v>0</v>
      </c>
      <c r="G142" s="189">
        <v>0</v>
      </c>
      <c r="H142" s="189">
        <v>0</v>
      </c>
      <c r="I142" s="189">
        <v>0</v>
      </c>
      <c r="J142" s="189">
        <v>28436.62</v>
      </c>
      <c r="K142" s="189">
        <v>0</v>
      </c>
      <c r="L142" s="189">
        <v>0</v>
      </c>
      <c r="M142" s="189">
        <v>0</v>
      </c>
      <c r="N142" s="189">
        <v>0</v>
      </c>
      <c r="O142" s="264">
        <f t="shared" si="2"/>
        <v>28436.62</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23617360.780000001</v>
      </c>
      <c r="K144" s="189">
        <v>0</v>
      </c>
      <c r="L144" s="189">
        <v>0</v>
      </c>
      <c r="M144" s="189">
        <v>0</v>
      </c>
      <c r="N144" s="189">
        <v>0</v>
      </c>
      <c r="O144" s="264">
        <f t="shared" si="2"/>
        <v>23617360.780000001</v>
      </c>
    </row>
    <row r="145" spans="1:15" x14ac:dyDescent="0.25">
      <c r="A145" s="255" t="s">
        <v>51</v>
      </c>
      <c r="B145" s="258" t="s">
        <v>19</v>
      </c>
      <c r="C145" s="256">
        <v>5690</v>
      </c>
      <c r="D145" s="259" t="s">
        <v>152</v>
      </c>
      <c r="E145" s="237">
        <v>97637.720687980036</v>
      </c>
      <c r="F145" s="189">
        <v>0</v>
      </c>
      <c r="G145" s="189">
        <v>0</v>
      </c>
      <c r="H145" s="189">
        <v>0</v>
      </c>
      <c r="I145" s="189">
        <v>0</v>
      </c>
      <c r="J145" s="189">
        <v>65735382.690000005</v>
      </c>
      <c r="K145" s="189">
        <v>0</v>
      </c>
      <c r="L145" s="189">
        <v>0</v>
      </c>
      <c r="M145" s="189">
        <v>0</v>
      </c>
      <c r="N145" s="189">
        <v>0</v>
      </c>
      <c r="O145" s="264">
        <f t="shared" si="2"/>
        <v>65735382.690000005</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842811201.69000006</v>
      </c>
      <c r="K147" s="189">
        <v>0</v>
      </c>
      <c r="L147" s="189">
        <v>23882.28</v>
      </c>
      <c r="M147" s="189">
        <v>0</v>
      </c>
      <c r="N147" s="189">
        <v>0</v>
      </c>
      <c r="O147" s="264">
        <f t="shared" si="2"/>
        <v>842955508.29000008</v>
      </c>
    </row>
    <row r="148" spans="1:15" x14ac:dyDescent="0.25">
      <c r="A148" s="255" t="s">
        <v>51</v>
      </c>
      <c r="B148" s="258" t="s">
        <v>19</v>
      </c>
      <c r="C148" s="256">
        <v>5756</v>
      </c>
      <c r="D148" s="259" t="s">
        <v>155</v>
      </c>
      <c r="E148" s="237">
        <v>137176328.04476544</v>
      </c>
      <c r="F148" s="189">
        <v>68468602.450000018</v>
      </c>
      <c r="G148" s="189">
        <v>0</v>
      </c>
      <c r="H148" s="189">
        <v>0</v>
      </c>
      <c r="I148" s="189">
        <v>0</v>
      </c>
      <c r="J148" s="189">
        <v>1635372.74</v>
      </c>
      <c r="K148" s="189">
        <v>0</v>
      </c>
      <c r="L148" s="189">
        <v>3032689.7800000003</v>
      </c>
      <c r="M148" s="189">
        <v>0</v>
      </c>
      <c r="N148" s="189">
        <v>0</v>
      </c>
      <c r="O148" s="264">
        <f t="shared" si="2"/>
        <v>73136664.970000014</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144127845.13999999</v>
      </c>
      <c r="K151" s="189">
        <v>0</v>
      </c>
      <c r="L151" s="189">
        <v>0</v>
      </c>
      <c r="M151" s="189">
        <v>0</v>
      </c>
      <c r="N151" s="189">
        <v>0</v>
      </c>
      <c r="O151" s="189">
        <f t="shared" si="2"/>
        <v>144127845.13999999</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35610767.310000002</v>
      </c>
      <c r="H153" s="189">
        <v>0</v>
      </c>
      <c r="I153" s="189">
        <v>0</v>
      </c>
      <c r="J153" s="189">
        <v>0</v>
      </c>
      <c r="K153" s="189">
        <v>0</v>
      </c>
      <c r="L153" s="189">
        <v>0</v>
      </c>
      <c r="M153" s="189">
        <v>0</v>
      </c>
      <c r="N153" s="189">
        <v>0</v>
      </c>
      <c r="O153" s="189">
        <f t="shared" si="2"/>
        <v>35610767.310000002</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0</v>
      </c>
      <c r="M154" s="189">
        <v>0</v>
      </c>
      <c r="N154" s="189">
        <v>0</v>
      </c>
      <c r="O154" s="189">
        <f t="shared" si="2"/>
        <v>0</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9855281.3699999992</v>
      </c>
      <c r="M159" s="189">
        <v>0</v>
      </c>
      <c r="N159" s="189">
        <v>14927.07</v>
      </c>
      <c r="O159" s="189">
        <f t="shared" si="2"/>
        <v>9870208.4399999995</v>
      </c>
    </row>
    <row r="160" spans="1:15" x14ac:dyDescent="0.25">
      <c r="A160" s="221" t="s">
        <v>51</v>
      </c>
      <c r="B160" s="222" t="s">
        <v>19</v>
      </c>
      <c r="C160" s="186">
        <v>5858</v>
      </c>
      <c r="D160" s="187" t="s">
        <v>167</v>
      </c>
      <c r="E160" s="237">
        <v>93811744.426717997</v>
      </c>
      <c r="F160" s="189">
        <v>0</v>
      </c>
      <c r="G160" s="189">
        <v>0</v>
      </c>
      <c r="H160" s="189">
        <v>0</v>
      </c>
      <c r="I160" s="189">
        <v>0</v>
      </c>
      <c r="J160" s="189">
        <v>19316643.52</v>
      </c>
      <c r="K160" s="189">
        <v>0</v>
      </c>
      <c r="L160" s="189">
        <v>0</v>
      </c>
      <c r="M160" s="189">
        <v>0</v>
      </c>
      <c r="N160" s="189">
        <v>0</v>
      </c>
      <c r="O160" s="189">
        <f t="shared" si="2"/>
        <v>19316643.52</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670292.53</v>
      </c>
      <c r="K162" s="189">
        <v>0</v>
      </c>
      <c r="L162" s="189">
        <v>0</v>
      </c>
      <c r="M162" s="189">
        <v>0</v>
      </c>
      <c r="N162" s="189">
        <v>0</v>
      </c>
      <c r="O162" s="264">
        <f t="shared" si="2"/>
        <v>670292.53</v>
      </c>
    </row>
    <row r="163" spans="1:15" x14ac:dyDescent="0.25">
      <c r="A163" s="255" t="s">
        <v>51</v>
      </c>
      <c r="B163" s="258" t="s">
        <v>19</v>
      </c>
      <c r="C163" s="256">
        <v>5885</v>
      </c>
      <c r="D163" s="259" t="s">
        <v>170</v>
      </c>
      <c r="E163" s="237">
        <v>8002011.3263966963</v>
      </c>
      <c r="F163" s="189">
        <v>0</v>
      </c>
      <c r="G163" s="189">
        <v>0</v>
      </c>
      <c r="H163" s="189">
        <v>0</v>
      </c>
      <c r="I163" s="189">
        <v>0</v>
      </c>
      <c r="J163" s="189">
        <v>16383695.299999999</v>
      </c>
      <c r="K163" s="189">
        <v>0</v>
      </c>
      <c r="L163" s="189">
        <v>0</v>
      </c>
      <c r="M163" s="189">
        <v>0</v>
      </c>
      <c r="N163" s="189">
        <v>0</v>
      </c>
      <c r="O163" s="264">
        <f t="shared" si="2"/>
        <v>16383695.299999999</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739953.78</v>
      </c>
      <c r="M164" s="189">
        <v>0</v>
      </c>
      <c r="N164" s="189">
        <v>0</v>
      </c>
      <c r="O164" s="264">
        <f t="shared" si="2"/>
        <v>6320115.1300000018</v>
      </c>
    </row>
    <row r="165" spans="1:15" x14ac:dyDescent="0.25">
      <c r="A165" s="255" t="s">
        <v>51</v>
      </c>
      <c r="B165" s="258" t="s">
        <v>19</v>
      </c>
      <c r="C165" s="256">
        <v>5890</v>
      </c>
      <c r="D165" s="259" t="s">
        <v>172</v>
      </c>
      <c r="E165" s="237">
        <v>0</v>
      </c>
      <c r="F165" s="189">
        <v>0</v>
      </c>
      <c r="G165" s="189">
        <v>0</v>
      </c>
      <c r="H165" s="189">
        <v>0</v>
      </c>
      <c r="I165" s="189">
        <v>0</v>
      </c>
      <c r="J165" s="189">
        <v>13181201.99</v>
      </c>
      <c r="K165" s="189">
        <v>0</v>
      </c>
      <c r="L165" s="189">
        <v>0</v>
      </c>
      <c r="M165" s="189">
        <v>0</v>
      </c>
      <c r="N165" s="189">
        <v>0</v>
      </c>
      <c r="O165" s="264">
        <f t="shared" si="2"/>
        <v>13181201.99</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439732590.11000001</v>
      </c>
      <c r="K167" s="189">
        <v>0</v>
      </c>
      <c r="L167" s="189">
        <v>0</v>
      </c>
      <c r="M167" s="189">
        <v>0</v>
      </c>
      <c r="N167" s="189">
        <v>0</v>
      </c>
      <c r="O167" s="264">
        <f t="shared" si="2"/>
        <v>439732590.11000001</v>
      </c>
    </row>
    <row r="168" spans="1:15" x14ac:dyDescent="0.25">
      <c r="A168" s="255" t="s">
        <v>51</v>
      </c>
      <c r="B168" s="258" t="s">
        <v>20</v>
      </c>
      <c r="C168" s="256">
        <v>8001</v>
      </c>
      <c r="D168" s="259" t="s">
        <v>175</v>
      </c>
      <c r="E168" s="237">
        <v>53089441.731715396</v>
      </c>
      <c r="F168" s="189">
        <v>0</v>
      </c>
      <c r="G168" s="189">
        <v>170650091.54999998</v>
      </c>
      <c r="H168" s="189">
        <v>0</v>
      </c>
      <c r="I168" s="189">
        <v>0</v>
      </c>
      <c r="J168" s="189">
        <v>0</v>
      </c>
      <c r="K168" s="189">
        <v>0</v>
      </c>
      <c r="L168" s="189">
        <v>211950.16</v>
      </c>
      <c r="M168" s="189">
        <v>0</v>
      </c>
      <c r="N168" s="189">
        <v>0</v>
      </c>
      <c r="O168" s="264">
        <f t="shared" si="2"/>
        <v>170862041.70999998</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8358539.0300000003</v>
      </c>
      <c r="M174" s="189">
        <v>0</v>
      </c>
      <c r="N174" s="189">
        <v>0</v>
      </c>
      <c r="O174" s="189">
        <f t="shared" si="2"/>
        <v>52934608.260000005</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1955039.6</v>
      </c>
      <c r="M176" s="189">
        <v>0</v>
      </c>
      <c r="N176" s="189">
        <v>0</v>
      </c>
      <c r="O176" s="189">
        <f t="shared" si="2"/>
        <v>1955039.6</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13639201.09</v>
      </c>
      <c r="G181" s="189">
        <v>0</v>
      </c>
      <c r="H181" s="189">
        <v>0</v>
      </c>
      <c r="I181" s="189">
        <v>0</v>
      </c>
      <c r="J181" s="189">
        <v>0</v>
      </c>
      <c r="K181" s="189">
        <v>0</v>
      </c>
      <c r="L181" s="189">
        <v>2172261.8899999997</v>
      </c>
      <c r="M181" s="189">
        <v>0</v>
      </c>
      <c r="N181" s="189">
        <v>0</v>
      </c>
      <c r="O181" s="264">
        <f t="shared" si="2"/>
        <v>15811462.98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13257827.299999995</v>
      </c>
      <c r="M182" s="189">
        <v>0</v>
      </c>
      <c r="N182" s="189">
        <v>0</v>
      </c>
      <c r="O182" s="264">
        <f t="shared" si="2"/>
        <v>13257827.299999995</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378828.58999999997</v>
      </c>
      <c r="M183" s="189">
        <v>0</v>
      </c>
      <c r="N183" s="189">
        <v>0</v>
      </c>
      <c r="O183" s="264">
        <f t="shared" si="2"/>
        <v>378828.58999999997</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1417626.11</v>
      </c>
      <c r="M184" s="189">
        <v>0</v>
      </c>
      <c r="N184" s="189">
        <v>0</v>
      </c>
      <c r="O184" s="264">
        <f t="shared" si="2"/>
        <v>1417626.11</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925284.53999999992</v>
      </c>
      <c r="M189" s="189">
        <v>0</v>
      </c>
      <c r="N189" s="189">
        <v>0</v>
      </c>
      <c r="O189" s="264">
        <f t="shared" si="2"/>
        <v>925284.53999999992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31242758.999999996</v>
      </c>
      <c r="M191" s="189">
        <v>0</v>
      </c>
      <c r="N191" s="189">
        <v>0</v>
      </c>
      <c r="O191" s="189">
        <f t="shared" si="2"/>
        <v>31242758.999999996</v>
      </c>
    </row>
    <row r="192" spans="1:15" x14ac:dyDescent="0.25">
      <c r="A192" s="221" t="s">
        <v>51</v>
      </c>
      <c r="B192" s="222" t="s">
        <v>21</v>
      </c>
      <c r="C192" s="186">
        <v>13001</v>
      </c>
      <c r="D192" s="187" t="s">
        <v>198</v>
      </c>
      <c r="E192" s="237">
        <v>314423832.74910027</v>
      </c>
      <c r="F192" s="189">
        <v>0</v>
      </c>
      <c r="G192" s="189">
        <v>76150335.140000001</v>
      </c>
      <c r="H192" s="189">
        <v>0</v>
      </c>
      <c r="I192" s="189">
        <v>0</v>
      </c>
      <c r="J192" s="189">
        <v>0</v>
      </c>
      <c r="K192" s="189">
        <v>160559210.88999999</v>
      </c>
      <c r="L192" s="189">
        <v>43050394.910000004</v>
      </c>
      <c r="M192" s="189">
        <v>0</v>
      </c>
      <c r="N192" s="189">
        <v>0</v>
      </c>
      <c r="O192" s="189">
        <f t="shared" si="2"/>
        <v>279759940.94</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143054967.03999999</v>
      </c>
      <c r="K195" s="189">
        <v>0</v>
      </c>
      <c r="L195" s="189">
        <v>0</v>
      </c>
      <c r="M195" s="189">
        <v>0</v>
      </c>
      <c r="N195" s="189">
        <v>0</v>
      </c>
      <c r="O195" s="189">
        <f t="shared" si="2"/>
        <v>143054967.03999999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2885154.98</v>
      </c>
      <c r="M197" s="189">
        <v>0</v>
      </c>
      <c r="N197" s="189">
        <v>0</v>
      </c>
      <c r="O197" s="189">
        <f t="shared" si="2"/>
        <v>2885154.98</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5179134</v>
      </c>
      <c r="M200" s="189">
        <v>0</v>
      </c>
      <c r="N200" s="189">
        <v>0</v>
      </c>
      <c r="O200" s="189">
        <f t="shared" si="2"/>
        <v>5179134</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0</v>
      </c>
      <c r="M205" s="189">
        <v>0</v>
      </c>
      <c r="N205" s="189">
        <v>0</v>
      </c>
      <c r="O205" s="264">
        <f t="shared" si="3"/>
        <v>0</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2799870.3499999996</v>
      </c>
      <c r="M209" s="189">
        <v>0</v>
      </c>
      <c r="N209" s="189">
        <v>0</v>
      </c>
      <c r="O209" s="264">
        <f t="shared" si="3"/>
        <v>2799870.3499999996</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106403122.14999998</v>
      </c>
      <c r="K212" s="189">
        <v>0</v>
      </c>
      <c r="L212" s="189">
        <v>0</v>
      </c>
      <c r="M212" s="189">
        <v>0</v>
      </c>
      <c r="N212" s="189">
        <v>0</v>
      </c>
      <c r="O212" s="189">
        <f t="shared" si="3"/>
        <v>106403122.14999998</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4135698.7800000003</v>
      </c>
      <c r="K214" s="189">
        <v>0</v>
      </c>
      <c r="L214" s="189">
        <v>0</v>
      </c>
      <c r="M214" s="189">
        <v>0</v>
      </c>
      <c r="N214" s="189">
        <v>0</v>
      </c>
      <c r="O214" s="189">
        <f t="shared" si="3"/>
        <v>4135698.7800000003</v>
      </c>
    </row>
    <row r="215" spans="1:15" x14ac:dyDescent="0.25">
      <c r="A215" s="221" t="s">
        <v>51</v>
      </c>
      <c r="B215" s="222" t="s">
        <v>21</v>
      </c>
      <c r="C215" s="186">
        <v>13490</v>
      </c>
      <c r="D215" s="191" t="s">
        <v>220</v>
      </c>
      <c r="E215" s="237">
        <v>480522048.73063082</v>
      </c>
      <c r="F215" s="189">
        <v>0</v>
      </c>
      <c r="G215" s="189">
        <v>0</v>
      </c>
      <c r="H215" s="189">
        <v>0</v>
      </c>
      <c r="I215" s="189">
        <v>0</v>
      </c>
      <c r="J215" s="189">
        <v>365167799.45000005</v>
      </c>
      <c r="K215" s="189">
        <v>0</v>
      </c>
      <c r="L215" s="189">
        <v>0</v>
      </c>
      <c r="M215" s="189">
        <v>0</v>
      </c>
      <c r="N215" s="189">
        <v>0</v>
      </c>
      <c r="O215" s="189">
        <f t="shared" si="3"/>
        <v>365167799.45000005</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236520527.83000001</v>
      </c>
      <c r="K225" s="189">
        <v>0</v>
      </c>
      <c r="L225" s="189">
        <v>88219.200000000012</v>
      </c>
      <c r="M225" s="189">
        <v>0</v>
      </c>
      <c r="N225" s="189">
        <v>0</v>
      </c>
      <c r="O225" s="264">
        <f t="shared" si="3"/>
        <v>236608747.03</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0</v>
      </c>
      <c r="M227" s="189">
        <v>0</v>
      </c>
      <c r="N227" s="189">
        <v>0</v>
      </c>
      <c r="O227" s="264">
        <f t="shared" si="3"/>
        <v>0</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14742001.690000001</v>
      </c>
      <c r="K229" s="189">
        <v>0</v>
      </c>
      <c r="L229" s="189">
        <v>0</v>
      </c>
      <c r="M229" s="189">
        <v>0</v>
      </c>
      <c r="N229" s="189">
        <v>0</v>
      </c>
      <c r="O229" s="264">
        <f t="shared" si="3"/>
        <v>14742001.690000001</v>
      </c>
    </row>
    <row r="230" spans="1:15" x14ac:dyDescent="0.25">
      <c r="A230" s="255" t="s">
        <v>51</v>
      </c>
      <c r="B230" s="258" t="s">
        <v>21</v>
      </c>
      <c r="C230" s="256">
        <v>13744</v>
      </c>
      <c r="D230" s="259" t="s">
        <v>235</v>
      </c>
      <c r="E230" s="237">
        <v>1104300308.8342943</v>
      </c>
      <c r="F230" s="189">
        <v>0</v>
      </c>
      <c r="G230" s="189">
        <v>0</v>
      </c>
      <c r="H230" s="189">
        <v>0</v>
      </c>
      <c r="I230" s="189">
        <v>0</v>
      </c>
      <c r="J230" s="189">
        <v>340804157.52000004</v>
      </c>
      <c r="K230" s="189">
        <v>0</v>
      </c>
      <c r="L230" s="189">
        <v>0</v>
      </c>
      <c r="M230" s="189">
        <v>0</v>
      </c>
      <c r="N230" s="189">
        <v>0</v>
      </c>
      <c r="O230" s="264">
        <f t="shared" si="3"/>
        <v>340804157.52000004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147020415.17999998</v>
      </c>
      <c r="K233" s="189">
        <v>0</v>
      </c>
      <c r="L233" s="189">
        <v>0</v>
      </c>
      <c r="M233" s="189">
        <v>0</v>
      </c>
      <c r="N233" s="189">
        <v>0</v>
      </c>
      <c r="O233" s="189">
        <f t="shared" si="3"/>
        <v>147020415.17999998</v>
      </c>
    </row>
    <row r="234" spans="1:15" x14ac:dyDescent="0.25">
      <c r="A234" s="221" t="s">
        <v>51</v>
      </c>
      <c r="B234" s="222" t="s">
        <v>21</v>
      </c>
      <c r="C234" s="186">
        <v>13836</v>
      </c>
      <c r="D234" s="187" t="s">
        <v>239</v>
      </c>
      <c r="E234" s="237">
        <v>80489958.809691161</v>
      </c>
      <c r="F234" s="189">
        <v>132052737.85999998</v>
      </c>
      <c r="G234" s="189">
        <v>0</v>
      </c>
      <c r="H234" s="189">
        <v>0</v>
      </c>
      <c r="I234" s="189">
        <v>0</v>
      </c>
      <c r="J234" s="189">
        <v>0</v>
      </c>
      <c r="K234" s="189">
        <v>0</v>
      </c>
      <c r="L234" s="189">
        <v>5097268.3599999994</v>
      </c>
      <c r="M234" s="189">
        <v>0</v>
      </c>
      <c r="N234" s="189">
        <v>0</v>
      </c>
      <c r="O234" s="189">
        <f t="shared" si="3"/>
        <v>137150006.21999997</v>
      </c>
    </row>
    <row r="235" spans="1:15" x14ac:dyDescent="0.25">
      <c r="A235" s="221" t="s">
        <v>51</v>
      </c>
      <c r="B235" s="222" t="s">
        <v>21</v>
      </c>
      <c r="C235" s="186">
        <v>13838</v>
      </c>
      <c r="D235" s="187" t="s">
        <v>240</v>
      </c>
      <c r="E235" s="237">
        <v>877801.58102956065</v>
      </c>
      <c r="F235" s="189">
        <v>812287.75000000012</v>
      </c>
      <c r="G235" s="189">
        <v>0</v>
      </c>
      <c r="H235" s="189">
        <v>0</v>
      </c>
      <c r="I235" s="189">
        <v>0</v>
      </c>
      <c r="J235" s="189">
        <v>0</v>
      </c>
      <c r="K235" s="189">
        <v>0</v>
      </c>
      <c r="L235" s="189">
        <v>375149.86</v>
      </c>
      <c r="M235" s="189">
        <v>0</v>
      </c>
      <c r="N235" s="189">
        <v>0</v>
      </c>
      <c r="O235" s="189">
        <f t="shared" si="3"/>
        <v>1187437.6100000001</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38522973.249999993</v>
      </c>
      <c r="H238" s="189">
        <v>0</v>
      </c>
      <c r="I238" s="189">
        <v>0</v>
      </c>
      <c r="J238" s="189">
        <v>0</v>
      </c>
      <c r="K238" s="189">
        <v>0</v>
      </c>
      <c r="L238" s="189">
        <v>1349334.6400000004</v>
      </c>
      <c r="M238" s="189">
        <v>0</v>
      </c>
      <c r="N238" s="189">
        <v>0</v>
      </c>
      <c r="O238" s="189">
        <f t="shared" si="3"/>
        <v>39872307.889999993</v>
      </c>
    </row>
    <row r="239" spans="1:15" x14ac:dyDescent="0.25">
      <c r="A239" s="221" t="s">
        <v>51</v>
      </c>
      <c r="B239" s="222" t="s">
        <v>22</v>
      </c>
      <c r="C239" s="186">
        <v>15022</v>
      </c>
      <c r="D239" s="187" t="s">
        <v>244</v>
      </c>
      <c r="E239" s="237">
        <v>56119099.423181079</v>
      </c>
      <c r="F239" s="189">
        <v>0</v>
      </c>
      <c r="G239" s="189">
        <v>0</v>
      </c>
      <c r="H239" s="189">
        <v>24301644.170000002</v>
      </c>
      <c r="I239" s="189">
        <v>0</v>
      </c>
      <c r="J239" s="189">
        <v>0</v>
      </c>
      <c r="K239" s="189">
        <v>0</v>
      </c>
      <c r="L239" s="189">
        <v>0</v>
      </c>
      <c r="M239" s="189">
        <v>0</v>
      </c>
      <c r="N239" s="189">
        <v>0</v>
      </c>
      <c r="O239" s="189">
        <f t="shared" si="3"/>
        <v>24301644.170000002</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1236711.8199999998</v>
      </c>
      <c r="M241" s="189">
        <v>0</v>
      </c>
      <c r="N241" s="189">
        <v>0</v>
      </c>
      <c r="O241" s="264">
        <f t="shared" si="3"/>
        <v>1236711.8199999998</v>
      </c>
    </row>
    <row r="242" spans="1:15" x14ac:dyDescent="0.25">
      <c r="A242" s="255" t="s">
        <v>51</v>
      </c>
      <c r="B242" s="258" t="s">
        <v>22</v>
      </c>
      <c r="C242" s="256">
        <v>15087</v>
      </c>
      <c r="D242" s="259" t="s">
        <v>247</v>
      </c>
      <c r="E242" s="237">
        <v>42409.872740752704</v>
      </c>
      <c r="F242" s="189">
        <v>0</v>
      </c>
      <c r="G242" s="189">
        <v>0</v>
      </c>
      <c r="H242" s="189">
        <v>0</v>
      </c>
      <c r="I242" s="189">
        <v>0</v>
      </c>
      <c r="J242" s="189">
        <v>0</v>
      </c>
      <c r="K242" s="189">
        <v>0</v>
      </c>
      <c r="L242" s="189">
        <v>7883.0700000000006</v>
      </c>
      <c r="M242" s="189">
        <v>0</v>
      </c>
      <c r="N242" s="189">
        <v>0</v>
      </c>
      <c r="O242" s="264">
        <f t="shared" si="3"/>
        <v>7883.0700000000006</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163748.95000000001</v>
      </c>
      <c r="M243" s="189">
        <v>0</v>
      </c>
      <c r="N243" s="189">
        <v>0</v>
      </c>
      <c r="O243" s="264">
        <f t="shared" si="3"/>
        <v>163748.95000000001</v>
      </c>
    </row>
    <row r="244" spans="1:15" x14ac:dyDescent="0.25">
      <c r="A244" s="255" t="s">
        <v>51</v>
      </c>
      <c r="B244" s="258" t="s">
        <v>22</v>
      </c>
      <c r="C244" s="256">
        <v>15092</v>
      </c>
      <c r="D244" s="259" t="s">
        <v>249</v>
      </c>
      <c r="E244" s="237">
        <v>9017722.3893108219</v>
      </c>
      <c r="F244" s="189">
        <v>1817909.18</v>
      </c>
      <c r="G244" s="189">
        <v>8816635.8599999994</v>
      </c>
      <c r="H244" s="189">
        <v>0</v>
      </c>
      <c r="I244" s="189">
        <v>0</v>
      </c>
      <c r="J244" s="189">
        <v>0</v>
      </c>
      <c r="K244" s="189">
        <v>0</v>
      </c>
      <c r="L244" s="189">
        <v>0</v>
      </c>
      <c r="M244" s="189">
        <v>0</v>
      </c>
      <c r="N244" s="189">
        <v>0</v>
      </c>
      <c r="O244" s="264">
        <f t="shared" si="3"/>
        <v>10634545.039999999</v>
      </c>
    </row>
    <row r="245" spans="1:15" x14ac:dyDescent="0.25">
      <c r="A245" s="255" t="s">
        <v>51</v>
      </c>
      <c r="B245" s="258" t="s">
        <v>22</v>
      </c>
      <c r="C245" s="256">
        <v>15097</v>
      </c>
      <c r="D245" s="259" t="s">
        <v>250</v>
      </c>
      <c r="E245" s="237">
        <v>5077158.1016082615</v>
      </c>
      <c r="F245" s="189">
        <v>0</v>
      </c>
      <c r="G245" s="189">
        <v>7132312.2300000004</v>
      </c>
      <c r="H245" s="189">
        <v>0</v>
      </c>
      <c r="I245" s="189">
        <v>0</v>
      </c>
      <c r="J245" s="189">
        <v>0</v>
      </c>
      <c r="K245" s="189">
        <v>0</v>
      </c>
      <c r="L245" s="189">
        <v>0</v>
      </c>
      <c r="M245" s="189">
        <v>0</v>
      </c>
      <c r="N245" s="189">
        <v>0</v>
      </c>
      <c r="O245" s="264">
        <f t="shared" si="3"/>
        <v>7132312.2300000004</v>
      </c>
    </row>
    <row r="246" spans="1:15" x14ac:dyDescent="0.25">
      <c r="A246" s="255" t="s">
        <v>51</v>
      </c>
      <c r="B246" s="258" t="s">
        <v>22</v>
      </c>
      <c r="C246" s="256">
        <v>15104</v>
      </c>
      <c r="D246" s="259" t="s">
        <v>22</v>
      </c>
      <c r="E246" s="237">
        <v>230156.62336210982</v>
      </c>
      <c r="F246" s="189">
        <v>0</v>
      </c>
      <c r="G246" s="189">
        <v>0</v>
      </c>
      <c r="H246" s="189">
        <v>0</v>
      </c>
      <c r="I246" s="189">
        <v>0</v>
      </c>
      <c r="J246" s="189">
        <v>0</v>
      </c>
      <c r="K246" s="189">
        <v>0</v>
      </c>
      <c r="L246" s="189">
        <v>12263.83</v>
      </c>
      <c r="M246" s="189">
        <v>0</v>
      </c>
      <c r="N246" s="189">
        <v>0</v>
      </c>
      <c r="O246" s="264">
        <f t="shared" si="3"/>
        <v>12263.83</v>
      </c>
    </row>
    <row r="247" spans="1:15" x14ac:dyDescent="0.25">
      <c r="A247" s="255" t="s">
        <v>51</v>
      </c>
      <c r="B247" s="258" t="s">
        <v>22</v>
      </c>
      <c r="C247" s="256">
        <v>15106</v>
      </c>
      <c r="D247" s="259" t="s">
        <v>74</v>
      </c>
      <c r="E247" s="237">
        <v>56139077.262207493</v>
      </c>
      <c r="F247" s="189">
        <v>0</v>
      </c>
      <c r="G247" s="189">
        <v>3031.88</v>
      </c>
      <c r="H247" s="189">
        <v>24301644.170000002</v>
      </c>
      <c r="I247" s="189">
        <v>0</v>
      </c>
      <c r="J247" s="189">
        <v>0</v>
      </c>
      <c r="K247" s="189">
        <v>0</v>
      </c>
      <c r="L247" s="189">
        <v>0</v>
      </c>
      <c r="M247" s="189">
        <v>0</v>
      </c>
      <c r="N247" s="189">
        <v>0</v>
      </c>
      <c r="O247" s="264">
        <f t="shared" si="3"/>
        <v>24304676.050000001</v>
      </c>
    </row>
    <row r="248" spans="1:15" x14ac:dyDescent="0.25">
      <c r="A248" s="255" t="s">
        <v>51</v>
      </c>
      <c r="B248" s="258" t="s">
        <v>22</v>
      </c>
      <c r="C248" s="256">
        <v>15109</v>
      </c>
      <c r="D248" s="259" t="s">
        <v>251</v>
      </c>
      <c r="E248" s="237">
        <v>56119099.441701025</v>
      </c>
      <c r="F248" s="189">
        <v>0</v>
      </c>
      <c r="G248" s="189">
        <v>0</v>
      </c>
      <c r="H248" s="189">
        <v>24301644.18</v>
      </c>
      <c r="I248" s="189">
        <v>0</v>
      </c>
      <c r="J248" s="189">
        <v>0</v>
      </c>
      <c r="K248" s="189">
        <v>0</v>
      </c>
      <c r="L248" s="189">
        <v>0</v>
      </c>
      <c r="M248" s="189">
        <v>0</v>
      </c>
      <c r="N248" s="189">
        <v>0</v>
      </c>
      <c r="O248" s="264">
        <f t="shared" si="3"/>
        <v>24301644.18</v>
      </c>
    </row>
    <row r="249" spans="1:15" x14ac:dyDescent="0.25">
      <c r="A249" s="255" t="s">
        <v>51</v>
      </c>
      <c r="B249" s="258" t="s">
        <v>22</v>
      </c>
      <c r="C249" s="256">
        <v>15114</v>
      </c>
      <c r="D249" s="259" t="s">
        <v>252</v>
      </c>
      <c r="E249" s="237">
        <v>1552704.1231434334</v>
      </c>
      <c r="F249" s="189">
        <v>533982.21</v>
      </c>
      <c r="G249" s="189">
        <v>0</v>
      </c>
      <c r="H249" s="189">
        <v>0</v>
      </c>
      <c r="I249" s="189">
        <v>0</v>
      </c>
      <c r="J249" s="189">
        <v>0</v>
      </c>
      <c r="K249" s="189">
        <v>0</v>
      </c>
      <c r="L249" s="189">
        <v>0</v>
      </c>
      <c r="M249" s="189">
        <v>0</v>
      </c>
      <c r="N249" s="189">
        <v>0</v>
      </c>
      <c r="O249" s="264">
        <f t="shared" si="3"/>
        <v>533982.21</v>
      </c>
    </row>
    <row r="250" spans="1:15" x14ac:dyDescent="0.25">
      <c r="A250" s="255" t="s">
        <v>51</v>
      </c>
      <c r="B250" s="258" t="s">
        <v>22</v>
      </c>
      <c r="C250" s="256">
        <v>15131</v>
      </c>
      <c r="D250" s="259" t="s">
        <v>23</v>
      </c>
      <c r="E250" s="237">
        <v>38011102.553441525</v>
      </c>
      <c r="F250" s="189">
        <v>0</v>
      </c>
      <c r="G250" s="189">
        <v>0</v>
      </c>
      <c r="H250" s="189">
        <v>16201096.110000001</v>
      </c>
      <c r="I250" s="189">
        <v>0</v>
      </c>
      <c r="J250" s="189">
        <v>0</v>
      </c>
      <c r="K250" s="189">
        <v>0</v>
      </c>
      <c r="L250" s="189">
        <v>0</v>
      </c>
      <c r="M250" s="189">
        <v>0</v>
      </c>
      <c r="N250" s="189">
        <v>0</v>
      </c>
      <c r="O250" s="264">
        <f t="shared" si="3"/>
        <v>16201096.110000001</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24301644.170000002</v>
      </c>
      <c r="I254" s="189">
        <v>0</v>
      </c>
      <c r="J254" s="189">
        <v>0</v>
      </c>
      <c r="K254" s="189">
        <v>0</v>
      </c>
      <c r="L254" s="189">
        <v>0</v>
      </c>
      <c r="M254" s="189">
        <v>0</v>
      </c>
      <c r="N254" s="189">
        <v>0</v>
      </c>
      <c r="O254" s="189">
        <f t="shared" si="3"/>
        <v>24346672.390000001</v>
      </c>
    </row>
    <row r="255" spans="1:15" x14ac:dyDescent="0.25">
      <c r="A255" s="221" t="s">
        <v>51</v>
      </c>
      <c r="B255" s="222" t="s">
        <v>22</v>
      </c>
      <c r="C255" s="186">
        <v>15180</v>
      </c>
      <c r="D255" s="187" t="s">
        <v>257</v>
      </c>
      <c r="E255" s="237">
        <v>0</v>
      </c>
      <c r="F255" s="189">
        <v>0</v>
      </c>
      <c r="G255" s="189">
        <v>5723096.4299999997</v>
      </c>
      <c r="H255" s="189">
        <v>0</v>
      </c>
      <c r="I255" s="189">
        <v>0</v>
      </c>
      <c r="J255" s="189">
        <v>0</v>
      </c>
      <c r="K255" s="189">
        <v>0</v>
      </c>
      <c r="L255" s="189">
        <v>0</v>
      </c>
      <c r="M255" s="189">
        <v>0</v>
      </c>
      <c r="N255" s="189">
        <v>0</v>
      </c>
      <c r="O255" s="189">
        <f t="shared" si="3"/>
        <v>5723096.4299999997</v>
      </c>
    </row>
    <row r="256" spans="1:15" x14ac:dyDescent="0.25">
      <c r="A256" s="221" t="s">
        <v>51</v>
      </c>
      <c r="B256" s="222" t="s">
        <v>22</v>
      </c>
      <c r="C256" s="186">
        <v>15183</v>
      </c>
      <c r="D256" s="187" t="s">
        <v>258</v>
      </c>
      <c r="E256" s="237">
        <v>7506956.7604425745</v>
      </c>
      <c r="F256" s="189">
        <v>0</v>
      </c>
      <c r="G256" s="189">
        <v>2445416.7599999998</v>
      </c>
      <c r="H256" s="189">
        <v>0</v>
      </c>
      <c r="I256" s="189">
        <v>0</v>
      </c>
      <c r="J256" s="189">
        <v>0</v>
      </c>
      <c r="K256" s="189">
        <v>0</v>
      </c>
      <c r="L256" s="189">
        <v>0</v>
      </c>
      <c r="M256" s="189">
        <v>0</v>
      </c>
      <c r="N256" s="189">
        <v>0</v>
      </c>
      <c r="O256" s="189">
        <f t="shared" si="3"/>
        <v>2445416.7599999998</v>
      </c>
    </row>
    <row r="257" spans="1:15" x14ac:dyDescent="0.25">
      <c r="A257" s="221" t="s">
        <v>51</v>
      </c>
      <c r="B257" s="222" t="s">
        <v>22</v>
      </c>
      <c r="C257" s="186">
        <v>15185</v>
      </c>
      <c r="D257" s="187" t="s">
        <v>259</v>
      </c>
      <c r="E257" s="237">
        <v>314667.94926953514</v>
      </c>
      <c r="F257" s="189">
        <v>194330.3</v>
      </c>
      <c r="G257" s="189">
        <v>0</v>
      </c>
      <c r="H257" s="189">
        <v>0</v>
      </c>
      <c r="I257" s="189">
        <v>0</v>
      </c>
      <c r="J257" s="189">
        <v>0</v>
      </c>
      <c r="K257" s="189">
        <v>0</v>
      </c>
      <c r="L257" s="189">
        <v>0</v>
      </c>
      <c r="M257" s="189">
        <v>0</v>
      </c>
      <c r="N257" s="189">
        <v>0</v>
      </c>
      <c r="O257" s="189">
        <f t="shared" si="3"/>
        <v>194330.3</v>
      </c>
    </row>
    <row r="258" spans="1:15" x14ac:dyDescent="0.25">
      <c r="A258" s="221" t="s">
        <v>51</v>
      </c>
      <c r="B258" s="222" t="s">
        <v>22</v>
      </c>
      <c r="C258" s="186">
        <v>15187</v>
      </c>
      <c r="D258" s="187" t="s">
        <v>260</v>
      </c>
      <c r="E258" s="237">
        <v>3823799.7675981205</v>
      </c>
      <c r="F258" s="189">
        <v>0</v>
      </c>
      <c r="G258" s="189">
        <v>17278851.27</v>
      </c>
      <c r="H258" s="189">
        <v>0</v>
      </c>
      <c r="I258" s="189">
        <v>0</v>
      </c>
      <c r="J258" s="189">
        <v>0</v>
      </c>
      <c r="K258" s="189">
        <v>0</v>
      </c>
      <c r="L258" s="189">
        <v>190802.92999999996</v>
      </c>
      <c r="M258" s="189">
        <v>0</v>
      </c>
      <c r="N258" s="189">
        <v>0</v>
      </c>
      <c r="O258" s="189">
        <f t="shared" si="3"/>
        <v>17469654.199999999</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1035629.0100000002</v>
      </c>
      <c r="M260" s="189">
        <v>0</v>
      </c>
      <c r="N260" s="189">
        <v>0</v>
      </c>
      <c r="O260" s="189">
        <f t="shared" si="3"/>
        <v>1035629.0100000002</v>
      </c>
    </row>
    <row r="261" spans="1:15" x14ac:dyDescent="0.25">
      <c r="A261" s="255" t="s">
        <v>51</v>
      </c>
      <c r="B261" s="258" t="s">
        <v>22</v>
      </c>
      <c r="C261" s="256">
        <v>15212</v>
      </c>
      <c r="D261" s="259" t="s">
        <v>263</v>
      </c>
      <c r="E261" s="237">
        <v>56119099.36144793</v>
      </c>
      <c r="F261" s="189">
        <v>0</v>
      </c>
      <c r="G261" s="189">
        <v>0</v>
      </c>
      <c r="H261" s="189">
        <v>24301644.170000002</v>
      </c>
      <c r="I261" s="189">
        <v>0</v>
      </c>
      <c r="J261" s="189">
        <v>0</v>
      </c>
      <c r="K261" s="189">
        <v>0</v>
      </c>
      <c r="L261" s="189">
        <v>0</v>
      </c>
      <c r="M261" s="189">
        <v>0</v>
      </c>
      <c r="N261" s="189">
        <v>0</v>
      </c>
      <c r="O261" s="264">
        <f t="shared" si="3"/>
        <v>24301644.170000002</v>
      </c>
    </row>
    <row r="262" spans="1:15" x14ac:dyDescent="0.25">
      <c r="A262" s="255" t="s">
        <v>51</v>
      </c>
      <c r="B262" s="258" t="s">
        <v>22</v>
      </c>
      <c r="C262" s="256">
        <v>15215</v>
      </c>
      <c r="D262" s="259" t="s">
        <v>264</v>
      </c>
      <c r="E262" s="237">
        <v>52988553.261680529</v>
      </c>
      <c r="F262" s="189">
        <v>2923220.62</v>
      </c>
      <c r="G262" s="189">
        <v>27102466.169999998</v>
      </c>
      <c r="H262" s="189">
        <v>0</v>
      </c>
      <c r="I262" s="189">
        <v>2797089.93</v>
      </c>
      <c r="J262" s="189">
        <v>0</v>
      </c>
      <c r="K262" s="189">
        <v>0</v>
      </c>
      <c r="L262" s="189">
        <v>155270.56</v>
      </c>
      <c r="M262" s="189">
        <v>0</v>
      </c>
      <c r="N262" s="189">
        <v>0</v>
      </c>
      <c r="O262" s="264">
        <f t="shared" si="3"/>
        <v>32978047.279999997</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2117561.15</v>
      </c>
      <c r="M265" s="189">
        <v>0</v>
      </c>
      <c r="N265" s="189">
        <v>0</v>
      </c>
      <c r="O265" s="264">
        <f t="shared" si="3"/>
        <v>39368672.220000006</v>
      </c>
    </row>
    <row r="266" spans="1:15" x14ac:dyDescent="0.25">
      <c r="A266" s="255" t="s">
        <v>51</v>
      </c>
      <c r="B266" s="258" t="s">
        <v>22</v>
      </c>
      <c r="C266" s="256">
        <v>15226</v>
      </c>
      <c r="D266" s="259" t="s">
        <v>268</v>
      </c>
      <c r="E266" s="237">
        <v>2128704.5344547243</v>
      </c>
      <c r="F266" s="189">
        <v>0</v>
      </c>
      <c r="G266" s="189">
        <v>0</v>
      </c>
      <c r="H266" s="189">
        <v>0</v>
      </c>
      <c r="I266" s="189">
        <v>2797089.93</v>
      </c>
      <c r="J266" s="189">
        <v>0</v>
      </c>
      <c r="K266" s="189">
        <v>0</v>
      </c>
      <c r="L266" s="189">
        <v>0</v>
      </c>
      <c r="M266" s="189">
        <v>0</v>
      </c>
      <c r="N266" s="189">
        <v>0</v>
      </c>
      <c r="O266" s="264">
        <f t="shared" si="3"/>
        <v>2797089.93</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48603288.359999999</v>
      </c>
      <c r="I268" s="189">
        <v>0</v>
      </c>
      <c r="J268" s="189">
        <v>0</v>
      </c>
      <c r="K268" s="189">
        <v>0</v>
      </c>
      <c r="L268" s="189">
        <v>0</v>
      </c>
      <c r="M268" s="189">
        <v>0</v>
      </c>
      <c r="N268" s="189">
        <v>0</v>
      </c>
      <c r="O268" s="264">
        <f t="shared" ref="O268:O331" si="4">SUM(F268:N268)</f>
        <v>48603288.359999999</v>
      </c>
    </row>
    <row r="269" spans="1:15" x14ac:dyDescent="0.25">
      <c r="A269" s="255" t="s">
        <v>51</v>
      </c>
      <c r="B269" s="258" t="s">
        <v>22</v>
      </c>
      <c r="C269" s="256">
        <v>15238</v>
      </c>
      <c r="D269" s="259" t="s">
        <v>271</v>
      </c>
      <c r="E269" s="237">
        <v>13794720.185596079</v>
      </c>
      <c r="F269" s="189">
        <v>16111418.310000001</v>
      </c>
      <c r="G269" s="189">
        <v>0</v>
      </c>
      <c r="H269" s="189">
        <v>0</v>
      </c>
      <c r="I269" s="189">
        <v>0</v>
      </c>
      <c r="J269" s="189">
        <v>0</v>
      </c>
      <c r="K269" s="189">
        <v>0</v>
      </c>
      <c r="L269" s="189">
        <v>291269.82</v>
      </c>
      <c r="M269" s="189">
        <v>0</v>
      </c>
      <c r="N269" s="189">
        <v>0</v>
      </c>
      <c r="O269" s="264">
        <f t="shared" si="4"/>
        <v>16402688.130000001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23704029.660000019</v>
      </c>
      <c r="G272" s="189">
        <v>0</v>
      </c>
      <c r="H272" s="189">
        <v>0</v>
      </c>
      <c r="I272" s="189">
        <v>2797089.93</v>
      </c>
      <c r="J272" s="189">
        <v>0</v>
      </c>
      <c r="K272" s="189">
        <v>0</v>
      </c>
      <c r="L272" s="189">
        <v>239897.49</v>
      </c>
      <c r="M272" s="189">
        <v>0</v>
      </c>
      <c r="N272" s="189">
        <v>0</v>
      </c>
      <c r="O272" s="189">
        <f t="shared" si="4"/>
        <v>26741017.080000017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127621.29000000001</v>
      </c>
      <c r="M274" s="189">
        <v>0</v>
      </c>
      <c r="N274" s="189">
        <v>0</v>
      </c>
      <c r="O274" s="189">
        <f t="shared" si="4"/>
        <v>127621.29000000001</v>
      </c>
    </row>
    <row r="275" spans="1:15" x14ac:dyDescent="0.25">
      <c r="A275" s="221" t="s">
        <v>51</v>
      </c>
      <c r="B275" s="222" t="s">
        <v>22</v>
      </c>
      <c r="C275" s="186">
        <v>15296</v>
      </c>
      <c r="D275" s="187" t="s">
        <v>277</v>
      </c>
      <c r="E275" s="237">
        <v>38339971.228199393</v>
      </c>
      <c r="F275" s="189">
        <v>0</v>
      </c>
      <c r="G275" s="189">
        <v>61087903.32</v>
      </c>
      <c r="H275" s="189">
        <v>0</v>
      </c>
      <c r="I275" s="189">
        <v>2797089.93</v>
      </c>
      <c r="J275" s="189">
        <v>0</v>
      </c>
      <c r="K275" s="189">
        <v>0</v>
      </c>
      <c r="L275" s="189">
        <v>194821.22</v>
      </c>
      <c r="M275" s="189">
        <v>0</v>
      </c>
      <c r="N275" s="189">
        <v>0</v>
      </c>
      <c r="O275" s="189">
        <f t="shared" si="4"/>
        <v>64079814.469999999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63405.33</v>
      </c>
      <c r="M276" s="189">
        <v>0</v>
      </c>
      <c r="N276" s="189">
        <v>0</v>
      </c>
      <c r="O276" s="189">
        <f t="shared" si="4"/>
        <v>63405.33</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528204.46</v>
      </c>
      <c r="M278" s="189">
        <v>0</v>
      </c>
      <c r="N278" s="189">
        <v>0</v>
      </c>
      <c r="O278" s="189">
        <f t="shared" si="4"/>
        <v>528204.46</v>
      </c>
    </row>
    <row r="279" spans="1:15" x14ac:dyDescent="0.25">
      <c r="A279" s="221" t="s">
        <v>51</v>
      </c>
      <c r="B279" s="222" t="s">
        <v>22</v>
      </c>
      <c r="C279" s="186">
        <v>15325</v>
      </c>
      <c r="D279" s="187" t="s">
        <v>281</v>
      </c>
      <c r="E279" s="237">
        <v>40522343.152600184</v>
      </c>
      <c r="F279" s="189">
        <v>0</v>
      </c>
      <c r="G279" s="189">
        <v>0</v>
      </c>
      <c r="H279" s="189">
        <v>16201096.050000003</v>
      </c>
      <c r="I279" s="189">
        <v>1546255.54</v>
      </c>
      <c r="J279" s="189">
        <v>0</v>
      </c>
      <c r="K279" s="189">
        <v>0</v>
      </c>
      <c r="L279" s="189">
        <v>1826162.5099999998</v>
      </c>
      <c r="M279" s="189">
        <v>0</v>
      </c>
      <c r="N279" s="189">
        <v>0</v>
      </c>
      <c r="O279" s="189">
        <f t="shared" si="4"/>
        <v>19573514.100000001</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15196760.969999999</v>
      </c>
      <c r="H281" s="189">
        <v>0</v>
      </c>
      <c r="I281" s="189">
        <v>2797089.93</v>
      </c>
      <c r="J281" s="189">
        <v>0</v>
      </c>
      <c r="K281" s="189">
        <v>0</v>
      </c>
      <c r="L281" s="189">
        <v>4595577.22</v>
      </c>
      <c r="M281" s="189">
        <v>0</v>
      </c>
      <c r="N281" s="189">
        <v>0</v>
      </c>
      <c r="O281" s="264">
        <f t="shared" si="4"/>
        <v>22589428.119999997</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132850.5</v>
      </c>
      <c r="M282" s="189">
        <v>0</v>
      </c>
      <c r="N282" s="189">
        <v>0</v>
      </c>
      <c r="O282" s="264">
        <f t="shared" si="4"/>
        <v>132850.5</v>
      </c>
    </row>
    <row r="283" spans="1:15" x14ac:dyDescent="0.25">
      <c r="A283" s="255" t="s">
        <v>51</v>
      </c>
      <c r="B283" s="258" t="s">
        <v>22</v>
      </c>
      <c r="C283" s="256">
        <v>15368</v>
      </c>
      <c r="D283" s="259" t="s">
        <v>112</v>
      </c>
      <c r="E283" s="237">
        <v>16305623.106265534</v>
      </c>
      <c r="F283" s="189">
        <v>0</v>
      </c>
      <c r="G283" s="189">
        <v>33645095.969999991</v>
      </c>
      <c r="H283" s="189">
        <v>0</v>
      </c>
      <c r="I283" s="189">
        <v>0</v>
      </c>
      <c r="J283" s="189">
        <v>0</v>
      </c>
      <c r="K283" s="189">
        <v>0</v>
      </c>
      <c r="L283" s="189">
        <v>0</v>
      </c>
      <c r="M283" s="189">
        <v>0</v>
      </c>
      <c r="N283" s="189">
        <v>0</v>
      </c>
      <c r="O283" s="264">
        <f t="shared" si="4"/>
        <v>33645095.969999991</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24301644.18</v>
      </c>
      <c r="I286" s="189">
        <v>0</v>
      </c>
      <c r="J286" s="189">
        <v>0</v>
      </c>
      <c r="K286" s="189">
        <v>0</v>
      </c>
      <c r="L286" s="189">
        <v>0</v>
      </c>
      <c r="M286" s="189">
        <v>0</v>
      </c>
      <c r="N286" s="189">
        <v>0</v>
      </c>
      <c r="O286" s="264">
        <f t="shared" si="4"/>
        <v>24301644.18</v>
      </c>
    </row>
    <row r="287" spans="1:15" x14ac:dyDescent="0.25">
      <c r="A287" s="255" t="s">
        <v>51</v>
      </c>
      <c r="B287" s="258" t="s">
        <v>22</v>
      </c>
      <c r="C287" s="256">
        <v>15403</v>
      </c>
      <c r="D287" s="259" t="s">
        <v>288</v>
      </c>
      <c r="E287" s="237">
        <v>19412084.526614465</v>
      </c>
      <c r="F287" s="189">
        <v>0</v>
      </c>
      <c r="G287" s="189">
        <v>71753088.860000014</v>
      </c>
      <c r="H287" s="189">
        <v>0</v>
      </c>
      <c r="I287" s="189">
        <v>0</v>
      </c>
      <c r="J287" s="189">
        <v>0</v>
      </c>
      <c r="K287" s="189">
        <v>0</v>
      </c>
      <c r="L287" s="189">
        <v>0</v>
      </c>
      <c r="M287" s="189">
        <v>0</v>
      </c>
      <c r="N287" s="189">
        <v>0</v>
      </c>
      <c r="O287" s="264">
        <f t="shared" si="4"/>
        <v>71753088.860000014</v>
      </c>
    </row>
    <row r="288" spans="1:15" x14ac:dyDescent="0.25">
      <c r="A288" s="255" t="s">
        <v>51</v>
      </c>
      <c r="B288" s="258" t="s">
        <v>22</v>
      </c>
      <c r="C288" s="256">
        <v>15407</v>
      </c>
      <c r="D288" s="259" t="s">
        <v>289</v>
      </c>
      <c r="E288" s="237">
        <v>701168.23414098262</v>
      </c>
      <c r="F288" s="189">
        <v>17724.370000000003</v>
      </c>
      <c r="G288" s="189">
        <v>0</v>
      </c>
      <c r="H288" s="189">
        <v>0</v>
      </c>
      <c r="I288" s="189">
        <v>0</v>
      </c>
      <c r="J288" s="189">
        <v>0</v>
      </c>
      <c r="K288" s="189">
        <v>0</v>
      </c>
      <c r="L288" s="189">
        <v>394758.5</v>
      </c>
      <c r="M288" s="189">
        <v>0</v>
      </c>
      <c r="N288" s="189">
        <v>0</v>
      </c>
      <c r="O288" s="264">
        <f t="shared" si="4"/>
        <v>412482.87</v>
      </c>
    </row>
    <row r="289" spans="1:15" x14ac:dyDescent="0.25">
      <c r="A289" s="255" t="s">
        <v>51</v>
      </c>
      <c r="B289" s="258" t="s">
        <v>22</v>
      </c>
      <c r="C289" s="256">
        <v>15425</v>
      </c>
      <c r="D289" s="259" t="s">
        <v>290</v>
      </c>
      <c r="E289" s="237">
        <v>56174240.048267111</v>
      </c>
      <c r="F289" s="189">
        <v>0</v>
      </c>
      <c r="G289" s="189">
        <v>0</v>
      </c>
      <c r="H289" s="189">
        <v>24301644.170000002</v>
      </c>
      <c r="I289" s="189">
        <v>0</v>
      </c>
      <c r="J289" s="189">
        <v>0</v>
      </c>
      <c r="K289" s="189">
        <v>0</v>
      </c>
      <c r="L289" s="189">
        <v>0</v>
      </c>
      <c r="M289" s="189">
        <v>0</v>
      </c>
      <c r="N289" s="189">
        <v>0</v>
      </c>
      <c r="O289" s="264">
        <f t="shared" si="4"/>
        <v>24301644.170000002</v>
      </c>
    </row>
    <row r="290" spans="1:15" x14ac:dyDescent="0.25">
      <c r="A290" s="255" t="s">
        <v>51</v>
      </c>
      <c r="B290" s="258" t="s">
        <v>22</v>
      </c>
      <c r="C290" s="256">
        <v>15442</v>
      </c>
      <c r="D290" s="259" t="s">
        <v>291</v>
      </c>
      <c r="E290" s="237">
        <v>112238195.77205107</v>
      </c>
      <c r="F290" s="189">
        <v>0</v>
      </c>
      <c r="G290" s="189">
        <v>0</v>
      </c>
      <c r="H290" s="189">
        <v>48603288.350000001</v>
      </c>
      <c r="I290" s="189">
        <v>0</v>
      </c>
      <c r="J290" s="189">
        <v>0</v>
      </c>
      <c r="K290" s="189">
        <v>0</v>
      </c>
      <c r="L290" s="189">
        <v>0</v>
      </c>
      <c r="M290" s="189">
        <v>0</v>
      </c>
      <c r="N290" s="189">
        <v>0</v>
      </c>
      <c r="O290" s="264">
        <f t="shared" si="4"/>
        <v>48603288.350000001</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474416.60000000003</v>
      </c>
      <c r="M291" s="189">
        <v>0</v>
      </c>
      <c r="N291" s="189">
        <v>0</v>
      </c>
      <c r="O291" s="189">
        <f t="shared" si="4"/>
        <v>474416.60000000003</v>
      </c>
    </row>
    <row r="292" spans="1:15" x14ac:dyDescent="0.25">
      <c r="A292" s="221" t="s">
        <v>51</v>
      </c>
      <c r="B292" s="222" t="s">
        <v>22</v>
      </c>
      <c r="C292" s="186">
        <v>15464</v>
      </c>
      <c r="D292" s="187" t="s">
        <v>293</v>
      </c>
      <c r="E292" s="237">
        <v>33659012.184943154</v>
      </c>
      <c r="F292" s="189">
        <v>0</v>
      </c>
      <c r="G292" s="189">
        <v>36237706.450000003</v>
      </c>
      <c r="H292" s="189">
        <v>0</v>
      </c>
      <c r="I292" s="189">
        <v>2797089.93</v>
      </c>
      <c r="J292" s="189">
        <v>0</v>
      </c>
      <c r="K292" s="189">
        <v>0</v>
      </c>
      <c r="L292" s="189">
        <v>0</v>
      </c>
      <c r="M292" s="189">
        <v>0</v>
      </c>
      <c r="N292" s="189">
        <v>0</v>
      </c>
      <c r="O292" s="189">
        <f t="shared" si="4"/>
        <v>39034796.380000003</v>
      </c>
    </row>
    <row r="293" spans="1:15" x14ac:dyDescent="0.25">
      <c r="A293" s="221" t="s">
        <v>51</v>
      </c>
      <c r="B293" s="222" t="s">
        <v>22</v>
      </c>
      <c r="C293" s="186">
        <v>15466</v>
      </c>
      <c r="D293" s="187" t="s">
        <v>294</v>
      </c>
      <c r="E293" s="237">
        <v>13563063.674725309</v>
      </c>
      <c r="F293" s="189">
        <v>0</v>
      </c>
      <c r="G293" s="189">
        <v>4002895.6200000006</v>
      </c>
      <c r="H293" s="189">
        <v>0</v>
      </c>
      <c r="I293" s="189">
        <v>2797089.93</v>
      </c>
      <c r="J293" s="189">
        <v>0</v>
      </c>
      <c r="K293" s="189">
        <v>0</v>
      </c>
      <c r="L293" s="189">
        <v>33489.919999999998</v>
      </c>
      <c r="M293" s="189">
        <v>0</v>
      </c>
      <c r="N293" s="189">
        <v>0</v>
      </c>
      <c r="O293" s="189">
        <f t="shared" si="4"/>
        <v>6833475.4700000007</v>
      </c>
    </row>
    <row r="294" spans="1:15" x14ac:dyDescent="0.25">
      <c r="A294" s="221" t="s">
        <v>51</v>
      </c>
      <c r="B294" s="222" t="s">
        <v>22</v>
      </c>
      <c r="C294" s="186">
        <v>15469</v>
      </c>
      <c r="D294" s="187" t="s">
        <v>295</v>
      </c>
      <c r="E294" s="237">
        <v>2069637.8392356709</v>
      </c>
      <c r="F294" s="189">
        <v>3119747.67</v>
      </c>
      <c r="G294" s="189">
        <v>0</v>
      </c>
      <c r="H294" s="189">
        <v>0</v>
      </c>
      <c r="I294" s="189">
        <v>0</v>
      </c>
      <c r="J294" s="189">
        <v>0</v>
      </c>
      <c r="K294" s="189">
        <v>0</v>
      </c>
      <c r="L294" s="189">
        <v>1511833.94</v>
      </c>
      <c r="M294" s="189">
        <v>0</v>
      </c>
      <c r="N294" s="189">
        <v>0</v>
      </c>
      <c r="O294" s="189">
        <f t="shared" si="4"/>
        <v>4631581.6099999994</v>
      </c>
    </row>
    <row r="295" spans="1:15" x14ac:dyDescent="0.25">
      <c r="A295" s="221" t="s">
        <v>51</v>
      </c>
      <c r="B295" s="222" t="s">
        <v>22</v>
      </c>
      <c r="C295" s="186">
        <v>15476</v>
      </c>
      <c r="D295" s="187" t="s">
        <v>296</v>
      </c>
      <c r="E295" s="237">
        <v>3456202.2124267071</v>
      </c>
      <c r="F295" s="189">
        <v>0</v>
      </c>
      <c r="G295" s="189">
        <v>5766629.1099999994</v>
      </c>
      <c r="H295" s="189">
        <v>0</v>
      </c>
      <c r="I295" s="189">
        <v>0</v>
      </c>
      <c r="J295" s="189">
        <v>0</v>
      </c>
      <c r="K295" s="189">
        <v>0</v>
      </c>
      <c r="L295" s="189">
        <v>29406.14</v>
      </c>
      <c r="M295" s="189">
        <v>0</v>
      </c>
      <c r="N295" s="189">
        <v>0</v>
      </c>
      <c r="O295" s="189">
        <f t="shared" si="4"/>
        <v>5796035.2499999991</v>
      </c>
    </row>
    <row r="296" spans="1:15" x14ac:dyDescent="0.25">
      <c r="A296" s="221" t="s">
        <v>51</v>
      </c>
      <c r="B296" s="222" t="s">
        <v>22</v>
      </c>
      <c r="C296" s="186">
        <v>15480</v>
      </c>
      <c r="D296" s="187" t="s">
        <v>297</v>
      </c>
      <c r="E296" s="237">
        <v>112238195.77205107</v>
      </c>
      <c r="F296" s="189">
        <v>0</v>
      </c>
      <c r="G296" s="189">
        <v>0</v>
      </c>
      <c r="H296" s="189">
        <v>48603288.390000001</v>
      </c>
      <c r="I296" s="189">
        <v>0</v>
      </c>
      <c r="J296" s="189">
        <v>0</v>
      </c>
      <c r="K296" s="189">
        <v>0</v>
      </c>
      <c r="L296" s="189">
        <v>0</v>
      </c>
      <c r="M296" s="189">
        <v>0</v>
      </c>
      <c r="N296" s="189">
        <v>0</v>
      </c>
      <c r="O296" s="189">
        <f t="shared" si="4"/>
        <v>48603288.390000001</v>
      </c>
    </row>
    <row r="297" spans="1:15" x14ac:dyDescent="0.25">
      <c r="A297" s="221" t="s">
        <v>51</v>
      </c>
      <c r="B297" s="222" t="s">
        <v>22</v>
      </c>
      <c r="C297" s="186">
        <v>15491</v>
      </c>
      <c r="D297" s="187" t="s">
        <v>298</v>
      </c>
      <c r="E297" s="237">
        <v>81344387.554172575</v>
      </c>
      <c r="F297" s="189">
        <v>19233748.84</v>
      </c>
      <c r="G297" s="189">
        <v>0</v>
      </c>
      <c r="H297" s="189">
        <v>0</v>
      </c>
      <c r="I297" s="189">
        <v>47550528.609999999</v>
      </c>
      <c r="J297" s="189">
        <v>0</v>
      </c>
      <c r="K297" s="189">
        <v>0</v>
      </c>
      <c r="L297" s="189">
        <v>91633.13</v>
      </c>
      <c r="M297" s="189">
        <v>0</v>
      </c>
      <c r="N297" s="189">
        <v>0</v>
      </c>
      <c r="O297" s="189">
        <f t="shared" si="4"/>
        <v>66875910.580000006</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153484.77999999997</v>
      </c>
      <c r="M299" s="189">
        <v>0</v>
      </c>
      <c r="N299" s="189">
        <v>0</v>
      </c>
      <c r="O299" s="189">
        <f t="shared" si="4"/>
        <v>153484.77999999997</v>
      </c>
    </row>
    <row r="300" spans="1:15" x14ac:dyDescent="0.25">
      <c r="A300" s="221" t="s">
        <v>51</v>
      </c>
      <c r="B300" s="222" t="s">
        <v>22</v>
      </c>
      <c r="C300" s="186">
        <v>15507</v>
      </c>
      <c r="D300" s="187" t="s">
        <v>301</v>
      </c>
      <c r="E300" s="237">
        <v>93543932.918645352</v>
      </c>
      <c r="F300" s="189">
        <v>0</v>
      </c>
      <c r="G300" s="189">
        <v>0</v>
      </c>
      <c r="H300" s="189">
        <v>40502740.32</v>
      </c>
      <c r="I300" s="189">
        <v>0</v>
      </c>
      <c r="J300" s="189">
        <v>0</v>
      </c>
      <c r="K300" s="189">
        <v>0</v>
      </c>
      <c r="L300" s="189">
        <v>0</v>
      </c>
      <c r="M300" s="189">
        <v>0</v>
      </c>
      <c r="N300" s="189">
        <v>0</v>
      </c>
      <c r="O300" s="189">
        <f t="shared" si="4"/>
        <v>40502740.32</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142436.25</v>
      </c>
      <c r="M301" s="189">
        <v>0</v>
      </c>
      <c r="N301" s="189">
        <v>0</v>
      </c>
      <c r="O301" s="264">
        <f t="shared" si="4"/>
        <v>142436.25</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9138.3700000000008</v>
      </c>
      <c r="M302" s="189">
        <v>0</v>
      </c>
      <c r="N302" s="189">
        <v>55882.9</v>
      </c>
      <c r="O302" s="264">
        <f t="shared" si="4"/>
        <v>71719.17</v>
      </c>
    </row>
    <row r="303" spans="1:15" x14ac:dyDescent="0.25">
      <c r="A303" s="255" t="s">
        <v>51</v>
      </c>
      <c r="B303" s="258" t="s">
        <v>22</v>
      </c>
      <c r="C303" s="256">
        <v>15516</v>
      </c>
      <c r="D303" s="259" t="s">
        <v>304</v>
      </c>
      <c r="E303" s="237">
        <v>74001002.852341801</v>
      </c>
      <c r="F303" s="189">
        <v>0</v>
      </c>
      <c r="G303" s="189">
        <v>45723285.889999993</v>
      </c>
      <c r="H303" s="189">
        <v>0</v>
      </c>
      <c r="I303" s="189">
        <v>0</v>
      </c>
      <c r="J303" s="189">
        <v>0</v>
      </c>
      <c r="K303" s="189">
        <v>0</v>
      </c>
      <c r="L303" s="189">
        <v>23385007.960000001</v>
      </c>
      <c r="M303" s="189">
        <v>0</v>
      </c>
      <c r="N303" s="189">
        <v>0</v>
      </c>
      <c r="O303" s="264">
        <f t="shared" si="4"/>
        <v>69108293.849999994</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0</v>
      </c>
      <c r="M305" s="189">
        <v>0</v>
      </c>
      <c r="N305" s="189">
        <v>0</v>
      </c>
      <c r="O305" s="264">
        <f t="shared" si="4"/>
        <v>0</v>
      </c>
    </row>
    <row r="306" spans="1:15" x14ac:dyDescent="0.25">
      <c r="A306" s="255" t="s">
        <v>51</v>
      </c>
      <c r="B306" s="258" t="s">
        <v>22</v>
      </c>
      <c r="C306" s="256">
        <v>15531</v>
      </c>
      <c r="D306" s="259" t="s">
        <v>307</v>
      </c>
      <c r="E306" s="237">
        <v>112720264.3874533</v>
      </c>
      <c r="F306" s="189">
        <v>0</v>
      </c>
      <c r="G306" s="189">
        <v>0</v>
      </c>
      <c r="H306" s="189">
        <v>48603288.350000001</v>
      </c>
      <c r="I306" s="189">
        <v>0</v>
      </c>
      <c r="J306" s="189">
        <v>0</v>
      </c>
      <c r="K306" s="189">
        <v>0</v>
      </c>
      <c r="L306" s="189">
        <v>1922734.85</v>
      </c>
      <c r="M306" s="189">
        <v>0</v>
      </c>
      <c r="N306" s="189">
        <v>0</v>
      </c>
      <c r="O306" s="264">
        <f t="shared" si="4"/>
        <v>50526023.200000003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4769802.78</v>
      </c>
      <c r="H308" s="189">
        <v>0</v>
      </c>
      <c r="I308" s="189">
        <v>85400254.670000002</v>
      </c>
      <c r="J308" s="189">
        <v>0</v>
      </c>
      <c r="K308" s="189">
        <v>0</v>
      </c>
      <c r="L308" s="189">
        <v>2200053.6700000004</v>
      </c>
      <c r="M308" s="189">
        <v>0</v>
      </c>
      <c r="N308" s="189">
        <v>0</v>
      </c>
      <c r="O308" s="264">
        <f t="shared" si="4"/>
        <v>92370111.120000005</v>
      </c>
    </row>
    <row r="309" spans="1:15" x14ac:dyDescent="0.25">
      <c r="A309" s="255" t="s">
        <v>51</v>
      </c>
      <c r="B309" s="258" t="s">
        <v>22</v>
      </c>
      <c r="C309" s="256">
        <v>15542</v>
      </c>
      <c r="D309" s="259" t="s">
        <v>310</v>
      </c>
      <c r="E309" s="237">
        <v>3812742.046507285</v>
      </c>
      <c r="F309" s="189">
        <v>28957.600000000002</v>
      </c>
      <c r="G309" s="189">
        <v>256265.81</v>
      </c>
      <c r="H309" s="189">
        <v>0</v>
      </c>
      <c r="I309" s="189">
        <v>2797089.93</v>
      </c>
      <c r="J309" s="189">
        <v>0</v>
      </c>
      <c r="K309" s="189">
        <v>0</v>
      </c>
      <c r="L309" s="189">
        <v>1837134.0000000002</v>
      </c>
      <c r="M309" s="189">
        <v>0</v>
      </c>
      <c r="N309" s="189">
        <v>0</v>
      </c>
      <c r="O309" s="264">
        <f t="shared" si="4"/>
        <v>4919447.3400000008</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1125742.0200000003</v>
      </c>
      <c r="M311" s="189">
        <v>0</v>
      </c>
      <c r="N311" s="189">
        <v>0</v>
      </c>
      <c r="O311" s="189">
        <f t="shared" si="4"/>
        <v>1125742.0200000003</v>
      </c>
    </row>
    <row r="312" spans="1:15" x14ac:dyDescent="0.25">
      <c r="A312" s="221" t="s">
        <v>51</v>
      </c>
      <c r="B312" s="222" t="s">
        <v>22</v>
      </c>
      <c r="C312" s="186">
        <v>15580</v>
      </c>
      <c r="D312" s="187" t="s">
        <v>313</v>
      </c>
      <c r="E312" s="237">
        <v>112238195.77205107</v>
      </c>
      <c r="F312" s="189">
        <v>0</v>
      </c>
      <c r="G312" s="189">
        <v>0</v>
      </c>
      <c r="H312" s="189">
        <v>48603288.340000004</v>
      </c>
      <c r="I312" s="189">
        <v>0</v>
      </c>
      <c r="J312" s="189">
        <v>0</v>
      </c>
      <c r="K312" s="189">
        <v>0</v>
      </c>
      <c r="L312" s="189">
        <v>0</v>
      </c>
      <c r="M312" s="189">
        <v>0</v>
      </c>
      <c r="N312" s="189">
        <v>0</v>
      </c>
      <c r="O312" s="189">
        <f t="shared" si="4"/>
        <v>48603288.340000004</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66304.100000000006</v>
      </c>
      <c r="M313" s="189">
        <v>0</v>
      </c>
      <c r="N313" s="189">
        <v>0</v>
      </c>
      <c r="O313" s="189">
        <f t="shared" si="4"/>
        <v>66304.100000000006</v>
      </c>
    </row>
    <row r="314" spans="1:15" x14ac:dyDescent="0.25">
      <c r="A314" s="221" t="s">
        <v>51</v>
      </c>
      <c r="B314" s="222" t="s">
        <v>22</v>
      </c>
      <c r="C314" s="186">
        <v>15600</v>
      </c>
      <c r="D314" s="187" t="s">
        <v>315</v>
      </c>
      <c r="E314" s="237">
        <v>100194330.0381715</v>
      </c>
      <c r="F314" s="189">
        <v>0</v>
      </c>
      <c r="G314" s="189">
        <v>192443511.76999998</v>
      </c>
      <c r="H314" s="189">
        <v>0</v>
      </c>
      <c r="I314" s="189">
        <v>0</v>
      </c>
      <c r="J314" s="189">
        <v>0</v>
      </c>
      <c r="K314" s="189">
        <v>0</v>
      </c>
      <c r="L314" s="189">
        <v>2695</v>
      </c>
      <c r="M314" s="189">
        <v>0</v>
      </c>
      <c r="N314" s="189">
        <v>0</v>
      </c>
      <c r="O314" s="189">
        <f t="shared" si="4"/>
        <v>192446206.76999998</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71175.75</v>
      </c>
      <c r="M315" s="189">
        <v>0</v>
      </c>
      <c r="N315" s="189">
        <v>0</v>
      </c>
      <c r="O315" s="189">
        <f t="shared" si="4"/>
        <v>77349.259999999995</v>
      </c>
    </row>
    <row r="316" spans="1:15" x14ac:dyDescent="0.25">
      <c r="A316" s="221" t="s">
        <v>51</v>
      </c>
      <c r="B316" s="222" t="s">
        <v>22</v>
      </c>
      <c r="C316" s="186">
        <v>15632</v>
      </c>
      <c r="D316" s="187" t="s">
        <v>317</v>
      </c>
      <c r="E316" s="237">
        <v>3431820.320240661</v>
      </c>
      <c r="F316" s="189">
        <v>0</v>
      </c>
      <c r="G316" s="189">
        <v>5235455.79</v>
      </c>
      <c r="H316" s="189">
        <v>0</v>
      </c>
      <c r="I316" s="189">
        <v>0</v>
      </c>
      <c r="J316" s="189">
        <v>0</v>
      </c>
      <c r="K316" s="189">
        <v>0</v>
      </c>
      <c r="L316" s="189">
        <v>0</v>
      </c>
      <c r="M316" s="189">
        <v>0</v>
      </c>
      <c r="N316" s="189">
        <v>0</v>
      </c>
      <c r="O316" s="189">
        <f t="shared" si="4"/>
        <v>5235455.79</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66823</v>
      </c>
      <c r="M317" s="189">
        <v>0</v>
      </c>
      <c r="N317" s="189">
        <v>0</v>
      </c>
      <c r="O317" s="189">
        <f t="shared" si="4"/>
        <v>66823</v>
      </c>
    </row>
    <row r="318" spans="1:15" x14ac:dyDescent="0.25">
      <c r="A318" s="221" t="s">
        <v>51</v>
      </c>
      <c r="B318" s="222" t="s">
        <v>22</v>
      </c>
      <c r="C318" s="186">
        <v>15646</v>
      </c>
      <c r="D318" s="187" t="s">
        <v>319</v>
      </c>
      <c r="E318" s="237">
        <v>209465066.7924017</v>
      </c>
      <c r="F318" s="189">
        <v>0</v>
      </c>
      <c r="G318" s="189">
        <v>269721671.88000005</v>
      </c>
      <c r="H318" s="189">
        <v>0</v>
      </c>
      <c r="I318" s="189">
        <v>0</v>
      </c>
      <c r="J318" s="189">
        <v>0</v>
      </c>
      <c r="K318" s="189">
        <v>0</v>
      </c>
      <c r="L318" s="189">
        <v>5808739.0199999996</v>
      </c>
      <c r="M318" s="189">
        <v>0</v>
      </c>
      <c r="N318" s="189">
        <v>0</v>
      </c>
      <c r="O318" s="189">
        <f t="shared" si="4"/>
        <v>275530410.90000004</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1484297.29</v>
      </c>
      <c r="M321" s="189">
        <v>0</v>
      </c>
      <c r="N321" s="189">
        <v>0</v>
      </c>
      <c r="O321" s="264">
        <f t="shared" si="4"/>
        <v>1484297.29</v>
      </c>
    </row>
    <row r="322" spans="1:15" x14ac:dyDescent="0.25">
      <c r="A322" s="255" t="s">
        <v>51</v>
      </c>
      <c r="B322" s="258" t="s">
        <v>22</v>
      </c>
      <c r="C322" s="256">
        <v>15673</v>
      </c>
      <c r="D322" s="259" t="s">
        <v>323</v>
      </c>
      <c r="E322" s="237">
        <v>17475739.972366855</v>
      </c>
      <c r="F322" s="189">
        <v>0</v>
      </c>
      <c r="G322" s="189">
        <v>37954028.439999998</v>
      </c>
      <c r="H322" s="189">
        <v>0</v>
      </c>
      <c r="I322" s="189">
        <v>0</v>
      </c>
      <c r="J322" s="189">
        <v>0</v>
      </c>
      <c r="K322" s="189">
        <v>0</v>
      </c>
      <c r="L322" s="189">
        <v>0</v>
      </c>
      <c r="M322" s="189">
        <v>0</v>
      </c>
      <c r="N322" s="189">
        <v>0</v>
      </c>
      <c r="O322" s="264">
        <f t="shared" si="4"/>
        <v>37954028.439999998</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48603288.340000004</v>
      </c>
      <c r="I324" s="189">
        <v>0</v>
      </c>
      <c r="J324" s="189">
        <v>0</v>
      </c>
      <c r="K324" s="189">
        <v>0</v>
      </c>
      <c r="L324" s="189">
        <v>0</v>
      </c>
      <c r="M324" s="189">
        <v>0</v>
      </c>
      <c r="N324" s="189">
        <v>0</v>
      </c>
      <c r="O324" s="264">
        <f t="shared" si="4"/>
        <v>48603288.340000004</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28870.959999999999</v>
      </c>
      <c r="M326" s="189">
        <v>0</v>
      </c>
      <c r="N326" s="189">
        <v>0</v>
      </c>
      <c r="O326" s="264">
        <f t="shared" si="4"/>
        <v>28870.959999999999</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42435.09</v>
      </c>
      <c r="M327" s="189">
        <v>0</v>
      </c>
      <c r="N327" s="189">
        <v>0</v>
      </c>
      <c r="O327" s="264">
        <f t="shared" si="4"/>
        <v>42435.09</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8898098.75</v>
      </c>
      <c r="H329" s="189">
        <v>0</v>
      </c>
      <c r="I329" s="189">
        <v>2797089.93</v>
      </c>
      <c r="J329" s="189">
        <v>0</v>
      </c>
      <c r="K329" s="189">
        <v>0</v>
      </c>
      <c r="L329" s="189">
        <v>0</v>
      </c>
      <c r="M329" s="189">
        <v>0</v>
      </c>
      <c r="N329" s="189">
        <v>0</v>
      </c>
      <c r="O329" s="264">
        <f t="shared" si="4"/>
        <v>11695188.68</v>
      </c>
    </row>
    <row r="330" spans="1:15" x14ac:dyDescent="0.25">
      <c r="A330" s="255" t="s">
        <v>51</v>
      </c>
      <c r="B330" s="258" t="s">
        <v>22</v>
      </c>
      <c r="C330" s="256">
        <v>15723</v>
      </c>
      <c r="D330" s="259" t="s">
        <v>331</v>
      </c>
      <c r="E330" s="237">
        <v>40143104.216214724</v>
      </c>
      <c r="F330" s="189">
        <v>0</v>
      </c>
      <c r="G330" s="189">
        <v>103976378.47999999</v>
      </c>
      <c r="H330" s="189">
        <v>0</v>
      </c>
      <c r="I330" s="189">
        <v>2797089.93</v>
      </c>
      <c r="J330" s="189">
        <v>0</v>
      </c>
      <c r="K330" s="189">
        <v>0</v>
      </c>
      <c r="L330" s="189">
        <v>0</v>
      </c>
      <c r="M330" s="189">
        <v>0</v>
      </c>
      <c r="N330" s="189">
        <v>0</v>
      </c>
      <c r="O330" s="264">
        <f t="shared" si="4"/>
        <v>106773468.41</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9301.5400000000009</v>
      </c>
      <c r="M332" s="189">
        <v>0</v>
      </c>
      <c r="N332" s="189">
        <v>0</v>
      </c>
      <c r="O332" s="189">
        <f t="shared" ref="O332:O395" si="5">SUM(F332:N332)</f>
        <v>9301.5400000000009</v>
      </c>
    </row>
    <row r="333" spans="1:15" x14ac:dyDescent="0.25">
      <c r="A333" s="221" t="s">
        <v>51</v>
      </c>
      <c r="B333" s="222" t="s">
        <v>22</v>
      </c>
      <c r="C333" s="186">
        <v>15755</v>
      </c>
      <c r="D333" s="187" t="s">
        <v>334</v>
      </c>
      <c r="E333" s="237">
        <v>173988576.44365177</v>
      </c>
      <c r="F333" s="189">
        <v>0</v>
      </c>
      <c r="G333" s="189">
        <v>298359347.55000001</v>
      </c>
      <c r="H333" s="189">
        <v>0</v>
      </c>
      <c r="I333" s="189">
        <v>0</v>
      </c>
      <c r="J333" s="189">
        <v>0</v>
      </c>
      <c r="K333" s="189">
        <v>0</v>
      </c>
      <c r="L333" s="189">
        <v>0</v>
      </c>
      <c r="M333" s="189">
        <v>0</v>
      </c>
      <c r="N333" s="189">
        <v>0</v>
      </c>
      <c r="O333" s="189">
        <f t="shared" si="5"/>
        <v>298359347.55000001</v>
      </c>
    </row>
    <row r="334" spans="1:15" x14ac:dyDescent="0.25">
      <c r="A334" s="221" t="s">
        <v>51</v>
      </c>
      <c r="B334" s="222" t="s">
        <v>22</v>
      </c>
      <c r="C334" s="186">
        <v>15757</v>
      </c>
      <c r="D334" s="187" t="s">
        <v>335</v>
      </c>
      <c r="E334" s="237">
        <v>173174641.29741573</v>
      </c>
      <c r="F334" s="189">
        <v>0</v>
      </c>
      <c r="G334" s="189">
        <v>325381590.84999996</v>
      </c>
      <c r="H334" s="189">
        <v>0</v>
      </c>
      <c r="I334" s="189">
        <v>0</v>
      </c>
      <c r="J334" s="189">
        <v>0</v>
      </c>
      <c r="K334" s="189">
        <v>0</v>
      </c>
      <c r="L334" s="189">
        <v>0</v>
      </c>
      <c r="M334" s="189">
        <v>0</v>
      </c>
      <c r="N334" s="189">
        <v>0</v>
      </c>
      <c r="O334" s="189">
        <f t="shared" si="5"/>
        <v>325381590.84999996</v>
      </c>
    </row>
    <row r="335" spans="1:15" x14ac:dyDescent="0.25">
      <c r="A335" s="221" t="s">
        <v>51</v>
      </c>
      <c r="B335" s="222" t="s">
        <v>22</v>
      </c>
      <c r="C335" s="186">
        <v>15759</v>
      </c>
      <c r="D335" s="187" t="s">
        <v>336</v>
      </c>
      <c r="E335" s="237">
        <v>132438945.45812193</v>
      </c>
      <c r="F335" s="189">
        <v>0</v>
      </c>
      <c r="G335" s="189">
        <v>52861140.169999994</v>
      </c>
      <c r="H335" s="189">
        <v>0</v>
      </c>
      <c r="I335" s="189">
        <v>47550528.609999999</v>
      </c>
      <c r="J335" s="189">
        <v>0</v>
      </c>
      <c r="K335" s="189">
        <v>0</v>
      </c>
      <c r="L335" s="189">
        <v>15782075.409999998</v>
      </c>
      <c r="M335" s="189">
        <v>0</v>
      </c>
      <c r="N335" s="189">
        <v>0</v>
      </c>
      <c r="O335" s="189">
        <f t="shared" si="5"/>
        <v>116193744.19</v>
      </c>
    </row>
    <row r="336" spans="1:15" x14ac:dyDescent="0.25">
      <c r="A336" s="221" t="s">
        <v>51</v>
      </c>
      <c r="B336" s="222" t="s">
        <v>22</v>
      </c>
      <c r="C336" s="186">
        <v>15761</v>
      </c>
      <c r="D336" s="187" t="s">
        <v>337</v>
      </c>
      <c r="E336" s="237">
        <v>56182831.663702652</v>
      </c>
      <c r="F336" s="189">
        <v>0</v>
      </c>
      <c r="G336" s="189">
        <v>0</v>
      </c>
      <c r="H336" s="189">
        <v>24301644.170000002</v>
      </c>
      <c r="I336" s="189">
        <v>0</v>
      </c>
      <c r="J336" s="189">
        <v>0</v>
      </c>
      <c r="K336" s="189">
        <v>0</v>
      </c>
      <c r="L336" s="189">
        <v>1572302.68</v>
      </c>
      <c r="M336" s="189">
        <v>0</v>
      </c>
      <c r="N336" s="189">
        <v>0</v>
      </c>
      <c r="O336" s="189">
        <f t="shared" si="5"/>
        <v>25873946.850000001</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201800.47</v>
      </c>
      <c r="M337" s="189">
        <v>0</v>
      </c>
      <c r="N337" s="189">
        <v>0</v>
      </c>
      <c r="O337" s="189">
        <f t="shared" si="5"/>
        <v>201800.47</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1356463.08</v>
      </c>
      <c r="M338" s="189">
        <v>0</v>
      </c>
      <c r="N338" s="189">
        <v>0</v>
      </c>
      <c r="O338" s="189">
        <f t="shared" si="5"/>
        <v>1469403.02</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223591.49</v>
      </c>
      <c r="M342" s="189">
        <v>0</v>
      </c>
      <c r="N342" s="189">
        <v>0</v>
      </c>
      <c r="O342" s="264">
        <f t="shared" si="5"/>
        <v>223591.49</v>
      </c>
    </row>
    <row r="343" spans="1:15" x14ac:dyDescent="0.25">
      <c r="A343" s="255" t="s">
        <v>51</v>
      </c>
      <c r="B343" s="258" t="s">
        <v>22</v>
      </c>
      <c r="C343" s="256">
        <v>15790</v>
      </c>
      <c r="D343" s="259" t="s">
        <v>344</v>
      </c>
      <c r="E343" s="237">
        <v>73536431.756868064</v>
      </c>
      <c r="F343" s="189">
        <v>0</v>
      </c>
      <c r="G343" s="189">
        <v>57579299.069999993</v>
      </c>
      <c r="H343" s="189">
        <v>0</v>
      </c>
      <c r="I343" s="189">
        <v>2797089.93</v>
      </c>
      <c r="J343" s="189">
        <v>0</v>
      </c>
      <c r="K343" s="189">
        <v>0</v>
      </c>
      <c r="L343" s="189">
        <v>155255.69</v>
      </c>
      <c r="M343" s="189">
        <v>0</v>
      </c>
      <c r="N343" s="189">
        <v>0</v>
      </c>
      <c r="O343" s="264">
        <f t="shared" si="5"/>
        <v>60531644.68999999</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15788925.59</v>
      </c>
      <c r="G346" s="189">
        <v>0</v>
      </c>
      <c r="H346" s="189">
        <v>0</v>
      </c>
      <c r="I346" s="189">
        <v>2797089.93</v>
      </c>
      <c r="J346" s="189">
        <v>0</v>
      </c>
      <c r="K346" s="189">
        <v>0</v>
      </c>
      <c r="L346" s="189">
        <v>0</v>
      </c>
      <c r="M346" s="189">
        <v>0</v>
      </c>
      <c r="N346" s="189">
        <v>0</v>
      </c>
      <c r="O346" s="264">
        <f t="shared" si="5"/>
        <v>18586015.52</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41773228.389999986</v>
      </c>
      <c r="H351" s="189">
        <v>0</v>
      </c>
      <c r="I351" s="189">
        <v>2797089.93</v>
      </c>
      <c r="J351" s="189">
        <v>0</v>
      </c>
      <c r="K351" s="189">
        <v>0</v>
      </c>
      <c r="L351" s="189">
        <v>197677.47</v>
      </c>
      <c r="M351" s="189">
        <v>0</v>
      </c>
      <c r="N351" s="189">
        <v>0</v>
      </c>
      <c r="O351" s="189">
        <f t="shared" si="5"/>
        <v>44767995.789999984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79263.62</v>
      </c>
      <c r="M352" s="189">
        <v>0</v>
      </c>
      <c r="N352" s="189">
        <v>0</v>
      </c>
      <c r="O352" s="189">
        <f t="shared" si="5"/>
        <v>79263.62</v>
      </c>
    </row>
    <row r="353" spans="1:15" x14ac:dyDescent="0.25">
      <c r="A353" s="221" t="s">
        <v>51</v>
      </c>
      <c r="B353" s="222" t="s">
        <v>22</v>
      </c>
      <c r="C353" s="186">
        <v>15832</v>
      </c>
      <c r="D353" s="187" t="s">
        <v>354</v>
      </c>
      <c r="E353" s="237">
        <v>56119099.36144793</v>
      </c>
      <c r="F353" s="189">
        <v>0</v>
      </c>
      <c r="G353" s="189">
        <v>0</v>
      </c>
      <c r="H353" s="189">
        <v>24301644.170000002</v>
      </c>
      <c r="I353" s="189">
        <v>0</v>
      </c>
      <c r="J353" s="189">
        <v>0</v>
      </c>
      <c r="K353" s="189">
        <v>0</v>
      </c>
      <c r="L353" s="189">
        <v>0</v>
      </c>
      <c r="M353" s="189">
        <v>0</v>
      </c>
      <c r="N353" s="189">
        <v>0</v>
      </c>
      <c r="O353" s="189">
        <f t="shared" si="5"/>
        <v>24301644.170000002</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0</v>
      </c>
      <c r="M354" s="189">
        <v>0</v>
      </c>
      <c r="N354" s="189">
        <v>0</v>
      </c>
      <c r="O354" s="189">
        <f t="shared" si="5"/>
        <v>0</v>
      </c>
    </row>
    <row r="355" spans="1:15" x14ac:dyDescent="0.25">
      <c r="A355" s="221" t="s">
        <v>51</v>
      </c>
      <c r="B355" s="222" t="s">
        <v>22</v>
      </c>
      <c r="C355" s="186">
        <v>15837</v>
      </c>
      <c r="D355" s="187" t="s">
        <v>356</v>
      </c>
      <c r="E355" s="237">
        <v>5806542.9219176229</v>
      </c>
      <c r="F355" s="189">
        <v>0</v>
      </c>
      <c r="G355" s="189">
        <v>9617057.3899999987</v>
      </c>
      <c r="H355" s="189">
        <v>0</v>
      </c>
      <c r="I355" s="189">
        <v>0</v>
      </c>
      <c r="J355" s="189">
        <v>0</v>
      </c>
      <c r="K355" s="189">
        <v>0</v>
      </c>
      <c r="L355" s="189">
        <v>12294.52</v>
      </c>
      <c r="M355" s="189">
        <v>0</v>
      </c>
      <c r="N355" s="189">
        <v>0</v>
      </c>
      <c r="O355" s="189">
        <f t="shared" si="5"/>
        <v>9629351.9099999983</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4995119.3499999996</v>
      </c>
      <c r="H357" s="189">
        <v>0</v>
      </c>
      <c r="I357" s="189">
        <v>0</v>
      </c>
      <c r="J357" s="189">
        <v>0</v>
      </c>
      <c r="K357" s="189">
        <v>0</v>
      </c>
      <c r="L357" s="189">
        <v>0</v>
      </c>
      <c r="M357" s="189">
        <v>0</v>
      </c>
      <c r="N357" s="189">
        <v>0</v>
      </c>
      <c r="O357" s="189">
        <f t="shared" si="5"/>
        <v>4995119.3499999996</v>
      </c>
    </row>
    <row r="358" spans="1:15" x14ac:dyDescent="0.25">
      <c r="A358" s="221" t="s">
        <v>51</v>
      </c>
      <c r="B358" s="222" t="s">
        <v>22</v>
      </c>
      <c r="C358" s="186">
        <v>15861</v>
      </c>
      <c r="D358" s="187" t="s">
        <v>359</v>
      </c>
      <c r="E358" s="237">
        <v>4611397.37705178</v>
      </c>
      <c r="F358" s="189">
        <v>0</v>
      </c>
      <c r="G358" s="189">
        <v>860770.90000000014</v>
      </c>
      <c r="H358" s="189">
        <v>0</v>
      </c>
      <c r="I358" s="189">
        <v>0</v>
      </c>
      <c r="J358" s="189">
        <v>0</v>
      </c>
      <c r="K358" s="189">
        <v>0</v>
      </c>
      <c r="L358" s="189">
        <v>26089.89</v>
      </c>
      <c r="M358" s="189">
        <v>0</v>
      </c>
      <c r="N358" s="189">
        <v>0</v>
      </c>
      <c r="O358" s="189">
        <f t="shared" si="5"/>
        <v>886860.79000000015</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156234134.5</v>
      </c>
      <c r="K361" s="189">
        <v>0</v>
      </c>
      <c r="L361" s="189">
        <v>4780431.9700000016</v>
      </c>
      <c r="M361" s="189">
        <v>0</v>
      </c>
      <c r="N361" s="189">
        <v>0</v>
      </c>
      <c r="O361" s="264">
        <f t="shared" si="5"/>
        <v>161014566.47</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2324418.6199999996</v>
      </c>
      <c r="M362" s="189">
        <v>0</v>
      </c>
      <c r="N362" s="189">
        <v>0</v>
      </c>
      <c r="O362" s="264">
        <f t="shared" si="5"/>
        <v>2324418.6199999996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770229.87</v>
      </c>
      <c r="M363" s="189">
        <v>0</v>
      </c>
      <c r="N363" s="189">
        <v>0</v>
      </c>
      <c r="O363" s="264">
        <f t="shared" si="5"/>
        <v>770229.87</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6733.5899999999992</v>
      </c>
      <c r="M364" s="189">
        <v>0</v>
      </c>
      <c r="N364" s="189">
        <v>0</v>
      </c>
      <c r="O364" s="264">
        <f t="shared" si="5"/>
        <v>6733.5899999999992</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508815.77</v>
      </c>
      <c r="M365" s="189">
        <v>0</v>
      </c>
      <c r="N365" s="189">
        <v>0</v>
      </c>
      <c r="O365" s="264">
        <f t="shared" si="5"/>
        <v>508815.77</v>
      </c>
    </row>
    <row r="366" spans="1:15" x14ac:dyDescent="0.25">
      <c r="A366" s="255" t="s">
        <v>51</v>
      </c>
      <c r="B366" s="258" t="s">
        <v>23</v>
      </c>
      <c r="C366" s="256">
        <v>17174</v>
      </c>
      <c r="D366" s="259" t="s">
        <v>367</v>
      </c>
      <c r="E366" s="237">
        <v>21998825.952829733</v>
      </c>
      <c r="F366" s="189">
        <v>0</v>
      </c>
      <c r="G366" s="189">
        <v>0</v>
      </c>
      <c r="H366" s="189">
        <v>0</v>
      </c>
      <c r="I366" s="189">
        <v>0</v>
      </c>
      <c r="J366" s="189">
        <v>626348.59</v>
      </c>
      <c r="K366" s="189">
        <v>0</v>
      </c>
      <c r="L366" s="189">
        <v>5970104.7199999997</v>
      </c>
      <c r="M366" s="189">
        <v>0</v>
      </c>
      <c r="N366" s="189">
        <v>0</v>
      </c>
      <c r="O366" s="264">
        <f t="shared" si="5"/>
        <v>6596453.3099999996</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5592703.0299999993</v>
      </c>
      <c r="M367" s="189">
        <v>0</v>
      </c>
      <c r="N367" s="189">
        <v>0</v>
      </c>
      <c r="O367" s="264">
        <f t="shared" si="5"/>
        <v>5592703.0299999993</v>
      </c>
    </row>
    <row r="368" spans="1:15" x14ac:dyDescent="0.25">
      <c r="A368" s="255" t="s">
        <v>51</v>
      </c>
      <c r="B368" s="258" t="s">
        <v>23</v>
      </c>
      <c r="C368" s="256">
        <v>17380</v>
      </c>
      <c r="D368" s="259" t="s">
        <v>369</v>
      </c>
      <c r="E368" s="237">
        <v>2998684.097060977</v>
      </c>
      <c r="F368" s="189">
        <v>0</v>
      </c>
      <c r="G368" s="189">
        <v>0</v>
      </c>
      <c r="H368" s="189">
        <v>0</v>
      </c>
      <c r="I368" s="189">
        <v>0</v>
      </c>
      <c r="J368" s="189">
        <v>10034730.07</v>
      </c>
      <c r="K368" s="189">
        <v>0</v>
      </c>
      <c r="L368" s="189">
        <v>11039279.380000003</v>
      </c>
      <c r="M368" s="189">
        <v>0</v>
      </c>
      <c r="N368" s="189">
        <v>0</v>
      </c>
      <c r="O368" s="264">
        <f t="shared" si="5"/>
        <v>21074009.450000003</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62696.35</v>
      </c>
      <c r="M369" s="189">
        <v>0</v>
      </c>
      <c r="N369" s="189">
        <v>0</v>
      </c>
      <c r="O369" s="264">
        <f t="shared" si="5"/>
        <v>62696.35</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8766.59</v>
      </c>
      <c r="M370" s="189">
        <v>0</v>
      </c>
      <c r="N370" s="189">
        <v>0</v>
      </c>
      <c r="O370" s="264">
        <f t="shared" si="5"/>
        <v>8766.59</v>
      </c>
    </row>
    <row r="371" spans="1:15" x14ac:dyDescent="0.25">
      <c r="A371" s="221" t="s">
        <v>51</v>
      </c>
      <c r="B371" s="222" t="s">
        <v>23</v>
      </c>
      <c r="C371" s="186">
        <v>17442</v>
      </c>
      <c r="D371" s="187" t="s">
        <v>372</v>
      </c>
      <c r="E371" s="237">
        <v>1425013084.198283</v>
      </c>
      <c r="F371" s="189">
        <v>0</v>
      </c>
      <c r="G371" s="189">
        <v>0</v>
      </c>
      <c r="H371" s="189">
        <v>0</v>
      </c>
      <c r="I371" s="189">
        <v>0</v>
      </c>
      <c r="J371" s="189">
        <v>500397551.83000004</v>
      </c>
      <c r="K371" s="189">
        <v>0</v>
      </c>
      <c r="L371" s="189">
        <v>0</v>
      </c>
      <c r="M371" s="189">
        <v>0</v>
      </c>
      <c r="N371" s="189">
        <v>0</v>
      </c>
      <c r="O371" s="189">
        <f t="shared" si="5"/>
        <v>500397551.83000004</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26639.96</v>
      </c>
      <c r="G374" s="189">
        <v>0</v>
      </c>
      <c r="H374" s="189">
        <v>0</v>
      </c>
      <c r="I374" s="189">
        <v>0</v>
      </c>
      <c r="J374" s="189">
        <v>0</v>
      </c>
      <c r="K374" s="189">
        <v>0</v>
      </c>
      <c r="L374" s="189">
        <v>399397.2900000001</v>
      </c>
      <c r="M374" s="189">
        <v>0</v>
      </c>
      <c r="N374" s="189">
        <v>0</v>
      </c>
      <c r="O374" s="189">
        <f t="shared" si="5"/>
        <v>426037.25000000012</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96098.78</v>
      </c>
      <c r="M377" s="189">
        <v>0</v>
      </c>
      <c r="N377" s="189">
        <v>0</v>
      </c>
      <c r="O377" s="189">
        <f t="shared" si="5"/>
        <v>96098.78</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79142.23</v>
      </c>
      <c r="K379" s="189">
        <v>0</v>
      </c>
      <c r="L379" s="189">
        <v>0</v>
      </c>
      <c r="M379" s="189">
        <v>0</v>
      </c>
      <c r="N379" s="189">
        <v>0</v>
      </c>
      <c r="O379" s="189">
        <f t="shared" si="5"/>
        <v>79142.23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6948318.3200000003</v>
      </c>
      <c r="M383" s="189">
        <v>0</v>
      </c>
      <c r="N383" s="189">
        <v>0</v>
      </c>
      <c r="O383" s="264">
        <f t="shared" si="5"/>
        <v>6948318.3200000003</v>
      </c>
    </row>
    <row r="384" spans="1:15" x14ac:dyDescent="0.25">
      <c r="A384" s="255" t="s">
        <v>51</v>
      </c>
      <c r="B384" s="258" t="s">
        <v>23</v>
      </c>
      <c r="C384" s="256">
        <v>17777</v>
      </c>
      <c r="D384" s="259" t="s">
        <v>384</v>
      </c>
      <c r="E384" s="237">
        <v>6330383.9644639697</v>
      </c>
      <c r="F384" s="189">
        <v>0</v>
      </c>
      <c r="G384" s="189">
        <v>0</v>
      </c>
      <c r="H384" s="189">
        <v>0</v>
      </c>
      <c r="I384" s="189">
        <v>0</v>
      </c>
      <c r="J384" s="189">
        <v>8474968.3800000008</v>
      </c>
      <c r="K384" s="189">
        <v>0</v>
      </c>
      <c r="L384" s="189">
        <v>428471.19999999995</v>
      </c>
      <c r="M384" s="189">
        <v>0</v>
      </c>
      <c r="N384" s="189">
        <v>0</v>
      </c>
      <c r="O384" s="264">
        <f t="shared" si="5"/>
        <v>8903439.5800000001</v>
      </c>
    </row>
    <row r="385" spans="1:15" x14ac:dyDescent="0.25">
      <c r="A385" s="255" t="s">
        <v>51</v>
      </c>
      <c r="B385" s="258" t="s">
        <v>23</v>
      </c>
      <c r="C385" s="256">
        <v>17867</v>
      </c>
      <c r="D385" s="259" t="s">
        <v>385</v>
      </c>
      <c r="E385" s="237">
        <v>937375.86328269599</v>
      </c>
      <c r="F385" s="189">
        <v>320960.05000000005</v>
      </c>
      <c r="G385" s="189">
        <v>0</v>
      </c>
      <c r="H385" s="189">
        <v>0</v>
      </c>
      <c r="I385" s="189">
        <v>0</v>
      </c>
      <c r="J385" s="189">
        <v>1154692.6299999999</v>
      </c>
      <c r="K385" s="189">
        <v>0</v>
      </c>
      <c r="L385" s="189">
        <v>24583154.029999997</v>
      </c>
      <c r="M385" s="189">
        <v>0</v>
      </c>
      <c r="N385" s="189">
        <v>0</v>
      </c>
      <c r="O385" s="264">
        <f t="shared" si="5"/>
        <v>26058806.709999997</v>
      </c>
    </row>
    <row r="386" spans="1:15" x14ac:dyDescent="0.25">
      <c r="A386" s="255" t="s">
        <v>51</v>
      </c>
      <c r="B386" s="258" t="s">
        <v>23</v>
      </c>
      <c r="C386" s="256">
        <v>17873</v>
      </c>
      <c r="D386" s="259" t="s">
        <v>386</v>
      </c>
      <c r="E386" s="237">
        <v>85343.397746458941</v>
      </c>
      <c r="F386" s="189">
        <v>0</v>
      </c>
      <c r="G386" s="189">
        <v>0</v>
      </c>
      <c r="H386" s="189">
        <v>0</v>
      </c>
      <c r="I386" s="189">
        <v>0</v>
      </c>
      <c r="J386" s="189">
        <v>1089115.06</v>
      </c>
      <c r="K386" s="189">
        <v>0</v>
      </c>
      <c r="L386" s="189">
        <v>80566.01999999999</v>
      </c>
      <c r="M386" s="189">
        <v>0</v>
      </c>
      <c r="N386" s="189">
        <v>0</v>
      </c>
      <c r="O386" s="264">
        <f t="shared" si="5"/>
        <v>1169681.08</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4875740.8099999996</v>
      </c>
      <c r="M387" s="189">
        <v>0</v>
      </c>
      <c r="N387" s="189">
        <v>0</v>
      </c>
      <c r="O387" s="264">
        <f t="shared" si="5"/>
        <v>4875740.8099999996</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1186964.4800000002</v>
      </c>
      <c r="M388" s="189">
        <v>0</v>
      </c>
      <c r="N388" s="189">
        <v>0</v>
      </c>
      <c r="O388" s="264">
        <f t="shared" si="5"/>
        <v>1186964.4800000002</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86210.2</v>
      </c>
      <c r="M389" s="189">
        <v>0</v>
      </c>
      <c r="N389" s="189">
        <v>0</v>
      </c>
      <c r="O389" s="264">
        <f t="shared" si="5"/>
        <v>86210.2</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35803119.020000003</v>
      </c>
      <c r="M394" s="189">
        <v>0</v>
      </c>
      <c r="N394" s="189">
        <v>0</v>
      </c>
      <c r="O394" s="189">
        <f t="shared" si="5"/>
        <v>35803119.020000003</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544333.04</v>
      </c>
      <c r="M398" s="189">
        <v>0</v>
      </c>
      <c r="N398" s="189">
        <v>0</v>
      </c>
      <c r="O398" s="189">
        <f t="shared" si="6"/>
        <v>544333.04</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1430990.62</v>
      </c>
      <c r="M404" s="189">
        <v>0</v>
      </c>
      <c r="N404" s="189">
        <v>0</v>
      </c>
      <c r="O404" s="264">
        <f t="shared" si="6"/>
        <v>1430990.62</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15394296.58</v>
      </c>
      <c r="H409" s="189">
        <v>0</v>
      </c>
      <c r="I409" s="189">
        <v>0</v>
      </c>
      <c r="J409" s="189">
        <v>102074608.42000002</v>
      </c>
      <c r="K409" s="189">
        <v>0</v>
      </c>
      <c r="L409" s="189">
        <v>414986.34</v>
      </c>
      <c r="M409" s="189">
        <v>0</v>
      </c>
      <c r="N409" s="189">
        <v>0</v>
      </c>
      <c r="O409" s="264">
        <f t="shared" si="6"/>
        <v>117883891.34000002</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2878058.4000000004</v>
      </c>
      <c r="M412" s="189">
        <v>0</v>
      </c>
      <c r="N412" s="189">
        <v>0</v>
      </c>
      <c r="O412" s="189">
        <f t="shared" si="6"/>
        <v>2878058.4000000004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247369.14000000004</v>
      </c>
      <c r="M413" s="189">
        <v>0</v>
      </c>
      <c r="N413" s="189">
        <v>0</v>
      </c>
      <c r="O413" s="189">
        <f t="shared" si="6"/>
        <v>490579.84000000008</v>
      </c>
    </row>
    <row r="414" spans="1:15" x14ac:dyDescent="0.25">
      <c r="A414" s="221" t="s">
        <v>51</v>
      </c>
      <c r="B414" s="222" t="s">
        <v>25</v>
      </c>
      <c r="C414" s="186">
        <v>19256</v>
      </c>
      <c r="D414" s="187" t="s">
        <v>411</v>
      </c>
      <c r="E414" s="237">
        <v>22806352.587092441</v>
      </c>
      <c r="F414" s="189">
        <v>0</v>
      </c>
      <c r="G414" s="189">
        <v>37339.43</v>
      </c>
      <c r="H414" s="189">
        <v>0</v>
      </c>
      <c r="I414" s="189">
        <v>0</v>
      </c>
      <c r="J414" s="189">
        <v>53243653.31000001</v>
      </c>
      <c r="K414" s="189">
        <v>0</v>
      </c>
      <c r="L414" s="189">
        <v>212447.15999999997</v>
      </c>
      <c r="M414" s="189">
        <v>0</v>
      </c>
      <c r="N414" s="189">
        <v>0</v>
      </c>
      <c r="O414" s="189">
        <f t="shared" si="6"/>
        <v>53493439.900000006</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5210257.0200000005</v>
      </c>
      <c r="M416" s="189">
        <v>0</v>
      </c>
      <c r="N416" s="189">
        <v>0</v>
      </c>
      <c r="O416" s="189">
        <f t="shared" si="6"/>
        <v>5210257.0200000005</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6828.67</v>
      </c>
      <c r="M417" s="189">
        <v>0</v>
      </c>
      <c r="N417" s="189">
        <v>0</v>
      </c>
      <c r="O417" s="189">
        <f t="shared" si="6"/>
        <v>6534405.1800000006</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2369131.83</v>
      </c>
      <c r="K420" s="189">
        <v>0</v>
      </c>
      <c r="L420" s="189">
        <v>271460.09999999998</v>
      </c>
      <c r="M420" s="189">
        <v>0</v>
      </c>
      <c r="N420" s="189">
        <v>0</v>
      </c>
      <c r="O420" s="189">
        <f t="shared" si="6"/>
        <v>2640591.9300000002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2635213.98</v>
      </c>
      <c r="M423" s="189">
        <v>0</v>
      </c>
      <c r="N423" s="189">
        <v>0</v>
      </c>
      <c r="O423" s="264">
        <f t="shared" si="6"/>
        <v>2635213.98</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334117.48</v>
      </c>
      <c r="M424" s="189">
        <v>0</v>
      </c>
      <c r="N424" s="189">
        <v>0</v>
      </c>
      <c r="O424" s="264">
        <f t="shared" si="6"/>
        <v>334117.48</v>
      </c>
    </row>
    <row r="425" spans="1:15" x14ac:dyDescent="0.25">
      <c r="A425" s="255" t="s">
        <v>51</v>
      </c>
      <c r="B425" s="258" t="s">
        <v>25</v>
      </c>
      <c r="C425" s="256">
        <v>19473</v>
      </c>
      <c r="D425" s="259" t="s">
        <v>219</v>
      </c>
      <c r="E425" s="237">
        <v>151161.29931896643</v>
      </c>
      <c r="F425" s="189">
        <v>0</v>
      </c>
      <c r="G425" s="189">
        <v>503975.67</v>
      </c>
      <c r="H425" s="189">
        <v>0</v>
      </c>
      <c r="I425" s="189">
        <v>0</v>
      </c>
      <c r="J425" s="189">
        <v>0</v>
      </c>
      <c r="K425" s="189">
        <v>0</v>
      </c>
      <c r="L425" s="189">
        <v>0</v>
      </c>
      <c r="M425" s="189">
        <v>0</v>
      </c>
      <c r="N425" s="189">
        <v>0</v>
      </c>
      <c r="O425" s="264">
        <f t="shared" si="6"/>
        <v>503975.67</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0</v>
      </c>
      <c r="O427" s="264">
        <f t="shared" si="6"/>
        <v>96989.8</v>
      </c>
    </row>
    <row r="428" spans="1:15" x14ac:dyDescent="0.25">
      <c r="A428" s="255" t="s">
        <v>51</v>
      </c>
      <c r="B428" s="258" t="s">
        <v>25</v>
      </c>
      <c r="C428" s="256">
        <v>19532</v>
      </c>
      <c r="D428" s="259" t="s">
        <v>423</v>
      </c>
      <c r="E428" s="237">
        <v>1826767.8162826058</v>
      </c>
      <c r="F428" s="189">
        <v>0</v>
      </c>
      <c r="G428" s="189">
        <v>4901286.3100000005</v>
      </c>
      <c r="H428" s="189">
        <v>0</v>
      </c>
      <c r="I428" s="189">
        <v>0</v>
      </c>
      <c r="J428" s="189">
        <v>0</v>
      </c>
      <c r="K428" s="189">
        <v>0</v>
      </c>
      <c r="L428" s="189">
        <v>21315.649999999998</v>
      </c>
      <c r="M428" s="189">
        <v>0</v>
      </c>
      <c r="N428" s="189">
        <v>0</v>
      </c>
      <c r="O428" s="264">
        <f t="shared" si="6"/>
        <v>4922601.9600000009</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1349707.33</v>
      </c>
      <c r="M431" s="189">
        <v>0</v>
      </c>
      <c r="N431" s="189">
        <v>0</v>
      </c>
      <c r="O431" s="189">
        <f t="shared" si="6"/>
        <v>1349707.33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0</v>
      </c>
      <c r="M433" s="189">
        <v>0</v>
      </c>
      <c r="N433" s="189">
        <v>0</v>
      </c>
      <c r="O433" s="189">
        <f t="shared" si="6"/>
        <v>0</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2178351.63</v>
      </c>
      <c r="M435" s="189">
        <v>0</v>
      </c>
      <c r="N435" s="189">
        <v>0</v>
      </c>
      <c r="O435" s="189">
        <f t="shared" si="6"/>
        <v>2178351.63</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3929.69</v>
      </c>
      <c r="M438" s="189">
        <v>0</v>
      </c>
      <c r="N438" s="189">
        <v>0</v>
      </c>
      <c r="O438" s="189">
        <f t="shared" si="6"/>
        <v>3929.69</v>
      </c>
    </row>
    <row r="439" spans="1:15" x14ac:dyDescent="0.25">
      <c r="A439" s="221" t="s">
        <v>51</v>
      </c>
      <c r="B439" s="222" t="s">
        <v>25</v>
      </c>
      <c r="C439" s="186">
        <v>19780</v>
      </c>
      <c r="D439" s="187" t="s">
        <v>433</v>
      </c>
      <c r="E439" s="237">
        <v>9651640.7976469733</v>
      </c>
      <c r="F439" s="189">
        <v>0</v>
      </c>
      <c r="G439" s="189">
        <v>369005.87</v>
      </c>
      <c r="H439" s="189">
        <v>0</v>
      </c>
      <c r="I439" s="189">
        <v>0</v>
      </c>
      <c r="J439" s="189">
        <v>128052668.36000001</v>
      </c>
      <c r="K439" s="189">
        <v>0</v>
      </c>
      <c r="L439" s="189">
        <v>0</v>
      </c>
      <c r="M439" s="189">
        <v>0</v>
      </c>
      <c r="N439" s="189">
        <v>0</v>
      </c>
      <c r="O439" s="189">
        <f t="shared" si="6"/>
        <v>128421674.23000002</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45704.61</v>
      </c>
      <c r="M440" s="189">
        <v>0</v>
      </c>
      <c r="N440" s="189">
        <v>0</v>
      </c>
      <c r="O440" s="189">
        <f t="shared" si="6"/>
        <v>45704.61</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161857.21</v>
      </c>
      <c r="M441" s="189">
        <v>0</v>
      </c>
      <c r="N441" s="189">
        <v>0</v>
      </c>
      <c r="O441" s="264">
        <f t="shared" si="6"/>
        <v>161857.21</v>
      </c>
    </row>
    <row r="442" spans="1:15" x14ac:dyDescent="0.25">
      <c r="A442" s="255" t="s">
        <v>51</v>
      </c>
      <c r="B442" s="258" t="s">
        <v>25</v>
      </c>
      <c r="C442" s="256">
        <v>19809</v>
      </c>
      <c r="D442" s="259" t="s">
        <v>435</v>
      </c>
      <c r="E442" s="237">
        <v>249023028.97775483</v>
      </c>
      <c r="F442" s="189">
        <v>0</v>
      </c>
      <c r="G442" s="189">
        <v>0</v>
      </c>
      <c r="H442" s="189">
        <v>0</v>
      </c>
      <c r="I442" s="189">
        <v>0</v>
      </c>
      <c r="J442" s="189">
        <v>99961206.729999989</v>
      </c>
      <c r="K442" s="189">
        <v>0</v>
      </c>
      <c r="L442" s="189">
        <v>0</v>
      </c>
      <c r="M442" s="189">
        <v>0</v>
      </c>
      <c r="N442" s="189">
        <v>0</v>
      </c>
      <c r="O442" s="264">
        <f t="shared" si="6"/>
        <v>99961206.729999989</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323666.26</v>
      </c>
      <c r="M444" s="189">
        <v>0</v>
      </c>
      <c r="N444" s="189">
        <v>0</v>
      </c>
      <c r="O444" s="264">
        <f t="shared" si="6"/>
        <v>323666.26</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3778652.4500000011</v>
      </c>
      <c r="M445" s="189">
        <v>0</v>
      </c>
      <c r="N445" s="189">
        <v>0</v>
      </c>
      <c r="O445" s="264">
        <f t="shared" si="6"/>
        <v>3778652.4500000011</v>
      </c>
    </row>
    <row r="446" spans="1:15" x14ac:dyDescent="0.25">
      <c r="A446" s="255" t="s">
        <v>51</v>
      </c>
      <c r="B446" s="258" t="s">
        <v>26</v>
      </c>
      <c r="C446" s="256">
        <v>20001</v>
      </c>
      <c r="D446" s="259" t="s">
        <v>439</v>
      </c>
      <c r="E446" s="237">
        <v>5454635.4521851372</v>
      </c>
      <c r="F446" s="189">
        <v>24959.820000000003</v>
      </c>
      <c r="G446" s="189">
        <v>0</v>
      </c>
      <c r="H446" s="189">
        <v>0</v>
      </c>
      <c r="I446" s="189">
        <v>0</v>
      </c>
      <c r="J446" s="189">
        <v>0</v>
      </c>
      <c r="K446" s="189">
        <v>0</v>
      </c>
      <c r="L446" s="189">
        <v>4535975.04</v>
      </c>
      <c r="M446" s="189">
        <v>0</v>
      </c>
      <c r="N446" s="189">
        <v>0</v>
      </c>
      <c r="O446" s="264">
        <f t="shared" si="6"/>
        <v>4560934.8600000003</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0</v>
      </c>
      <c r="M447" s="189">
        <v>0</v>
      </c>
      <c r="N447" s="189">
        <v>0</v>
      </c>
      <c r="O447" s="264">
        <f t="shared" si="6"/>
        <v>0</v>
      </c>
    </row>
    <row r="448" spans="1:15" x14ac:dyDescent="0.25">
      <c r="A448" s="255" t="s">
        <v>51</v>
      </c>
      <c r="B448" s="258" t="s">
        <v>26</v>
      </c>
      <c r="C448" s="256">
        <v>20013</v>
      </c>
      <c r="D448" s="259" t="s">
        <v>441</v>
      </c>
      <c r="E448" s="237">
        <v>10361229752.802658</v>
      </c>
      <c r="F448" s="189">
        <v>0</v>
      </c>
      <c r="G448" s="189">
        <v>8747924235.2099991</v>
      </c>
      <c r="H448" s="189">
        <v>0</v>
      </c>
      <c r="I448" s="189">
        <v>0</v>
      </c>
      <c r="J448" s="189">
        <v>0</v>
      </c>
      <c r="K448" s="189">
        <v>0</v>
      </c>
      <c r="L448" s="189">
        <v>0</v>
      </c>
      <c r="M448" s="189">
        <v>0</v>
      </c>
      <c r="N448" s="189">
        <v>0</v>
      </c>
      <c r="O448" s="264">
        <f t="shared" si="6"/>
        <v>8747924235.2099991</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22298996767.850002</v>
      </c>
      <c r="H450" s="189">
        <v>0</v>
      </c>
      <c r="I450" s="189">
        <v>0</v>
      </c>
      <c r="J450" s="189">
        <v>0</v>
      </c>
      <c r="K450" s="189">
        <v>0</v>
      </c>
      <c r="L450" s="189">
        <v>2247676.1299999994</v>
      </c>
      <c r="M450" s="189">
        <v>0</v>
      </c>
      <c r="N450" s="189">
        <v>0</v>
      </c>
      <c r="O450" s="264">
        <f t="shared" si="6"/>
        <v>22301244443.980003</v>
      </c>
    </row>
    <row r="451" spans="1:15" x14ac:dyDescent="0.25">
      <c r="A451" s="221" t="s">
        <v>51</v>
      </c>
      <c r="B451" s="222" t="s">
        <v>26</v>
      </c>
      <c r="C451" s="186">
        <v>20060</v>
      </c>
      <c r="D451" s="187" t="s">
        <v>444</v>
      </c>
      <c r="E451" s="237">
        <v>15112139.762062544</v>
      </c>
      <c r="F451" s="189">
        <v>12015454.340000002</v>
      </c>
      <c r="G451" s="189">
        <v>0</v>
      </c>
      <c r="H451" s="189">
        <v>0</v>
      </c>
      <c r="I451" s="189">
        <v>0</v>
      </c>
      <c r="J451" s="189">
        <v>0</v>
      </c>
      <c r="K451" s="189">
        <v>0</v>
      </c>
      <c r="L451" s="189">
        <v>2026258.8500000003</v>
      </c>
      <c r="M451" s="189">
        <v>0</v>
      </c>
      <c r="N451" s="189">
        <v>0</v>
      </c>
      <c r="O451" s="189">
        <f t="shared" si="6"/>
        <v>14041713.190000001</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0</v>
      </c>
      <c r="M452" s="189">
        <v>0</v>
      </c>
      <c r="N452" s="189">
        <v>0</v>
      </c>
      <c r="O452" s="189">
        <f t="shared" si="6"/>
        <v>5038.33</v>
      </c>
    </row>
    <row r="453" spans="1:15" x14ac:dyDescent="0.25">
      <c r="A453" s="221" t="s">
        <v>51</v>
      </c>
      <c r="B453" s="222" t="s">
        <v>26</v>
      </c>
      <c r="C453" s="186">
        <v>20178</v>
      </c>
      <c r="D453" s="187" t="s">
        <v>446</v>
      </c>
      <c r="E453" s="237">
        <v>3402842255.5990419</v>
      </c>
      <c r="F453" s="189">
        <v>0</v>
      </c>
      <c r="G453" s="189">
        <v>1994782165.0600002</v>
      </c>
      <c r="H453" s="189">
        <v>0</v>
      </c>
      <c r="I453" s="189">
        <v>0</v>
      </c>
      <c r="J453" s="189">
        <v>0</v>
      </c>
      <c r="K453" s="189">
        <v>0</v>
      </c>
      <c r="L453" s="189">
        <v>97707.49</v>
      </c>
      <c r="M453" s="189">
        <v>0</v>
      </c>
      <c r="N453" s="189">
        <v>0</v>
      </c>
      <c r="O453" s="189">
        <f t="shared" si="6"/>
        <v>1994879872.5500002</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2993196.08</v>
      </c>
      <c r="M454" s="189">
        <v>0</v>
      </c>
      <c r="N454" s="189">
        <v>0</v>
      </c>
      <c r="O454" s="189">
        <f t="shared" si="6"/>
        <v>7169743.8800000008</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502885.47</v>
      </c>
      <c r="M455" s="189">
        <v>0</v>
      </c>
      <c r="N455" s="189">
        <v>0</v>
      </c>
      <c r="O455" s="189">
        <f t="shared" si="6"/>
        <v>502885.47</v>
      </c>
    </row>
    <row r="456" spans="1:15" x14ac:dyDescent="0.25">
      <c r="A456" s="221" t="s">
        <v>51</v>
      </c>
      <c r="B456" s="222" t="s">
        <v>26</v>
      </c>
      <c r="C456" s="186">
        <v>20250</v>
      </c>
      <c r="D456" s="187" t="s">
        <v>449</v>
      </c>
      <c r="E456" s="237">
        <v>2977102861.4053354</v>
      </c>
      <c r="F456" s="189">
        <v>0</v>
      </c>
      <c r="G456" s="189">
        <v>3390655619.0500002</v>
      </c>
      <c r="H456" s="189">
        <v>0</v>
      </c>
      <c r="I456" s="189">
        <v>0</v>
      </c>
      <c r="J456" s="189">
        <v>0</v>
      </c>
      <c r="K456" s="189">
        <v>0</v>
      </c>
      <c r="L456" s="189">
        <v>0</v>
      </c>
      <c r="M456" s="189">
        <v>0</v>
      </c>
      <c r="N456" s="189">
        <v>0</v>
      </c>
      <c r="O456" s="189">
        <f t="shared" si="6"/>
        <v>3390655619.0500002</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1013548.0399999999</v>
      </c>
      <c r="M457" s="189">
        <v>0</v>
      </c>
      <c r="N457" s="189">
        <v>0</v>
      </c>
      <c r="O457" s="189">
        <f t="shared" si="6"/>
        <v>1013548.0399999999</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23196301281.489994</v>
      </c>
      <c r="H460" s="189">
        <v>0</v>
      </c>
      <c r="I460" s="189">
        <v>0</v>
      </c>
      <c r="J460" s="189">
        <v>0</v>
      </c>
      <c r="K460" s="189">
        <v>0</v>
      </c>
      <c r="L460" s="189">
        <v>584314.95000000007</v>
      </c>
      <c r="M460" s="189">
        <v>0</v>
      </c>
      <c r="N460" s="189">
        <v>0</v>
      </c>
      <c r="O460" s="189">
        <f t="shared" ref="O460:O523" si="7">SUM(F460:N460)</f>
        <v>23196885596.439995</v>
      </c>
    </row>
    <row r="461" spans="1:15" x14ac:dyDescent="0.25">
      <c r="A461" s="255" t="s">
        <v>51</v>
      </c>
      <c r="B461" s="258" t="s">
        <v>26</v>
      </c>
      <c r="C461" s="256">
        <v>20443</v>
      </c>
      <c r="D461" s="259" t="s">
        <v>454</v>
      </c>
      <c r="E461" s="237">
        <v>992716.08339116862</v>
      </c>
      <c r="F461" s="189">
        <v>2173353.79</v>
      </c>
      <c r="G461" s="189">
        <v>0</v>
      </c>
      <c r="H461" s="189">
        <v>0</v>
      </c>
      <c r="I461" s="189">
        <v>0</v>
      </c>
      <c r="J461" s="189">
        <v>0</v>
      </c>
      <c r="K461" s="189">
        <v>0</v>
      </c>
      <c r="L461" s="189">
        <v>0</v>
      </c>
      <c r="M461" s="189">
        <v>0</v>
      </c>
      <c r="N461" s="189">
        <v>0</v>
      </c>
      <c r="O461" s="264">
        <f t="shared" si="7"/>
        <v>2173353.79</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2290.75</v>
      </c>
      <c r="M462" s="189">
        <v>0</v>
      </c>
      <c r="N462" s="189">
        <v>0</v>
      </c>
      <c r="O462" s="264">
        <f t="shared" si="7"/>
        <v>2290.75</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41083.839999999997</v>
      </c>
      <c r="M465" s="189">
        <v>0</v>
      </c>
      <c r="N465" s="189">
        <v>0</v>
      </c>
      <c r="O465" s="264">
        <f t="shared" si="7"/>
        <v>41083.839999999997</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253753.84999999998</v>
      </c>
      <c r="M467" s="189">
        <v>0</v>
      </c>
      <c r="N467" s="189">
        <v>0</v>
      </c>
      <c r="O467" s="264">
        <f t="shared" si="7"/>
        <v>253753.84999999998</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20172.88</v>
      </c>
      <c r="M468" s="189">
        <v>0</v>
      </c>
      <c r="N468" s="189">
        <v>0</v>
      </c>
      <c r="O468" s="264">
        <f t="shared" si="7"/>
        <v>20172.88</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5878204.71</v>
      </c>
      <c r="M469" s="189">
        <v>0</v>
      </c>
      <c r="N469" s="189">
        <v>0</v>
      </c>
      <c r="O469" s="264">
        <f t="shared" si="7"/>
        <v>5878204.71</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906871.2300000001</v>
      </c>
      <c r="G471" s="189">
        <v>0</v>
      </c>
      <c r="H471" s="189">
        <v>0</v>
      </c>
      <c r="I471" s="189">
        <v>0</v>
      </c>
      <c r="J471" s="189">
        <v>0</v>
      </c>
      <c r="K471" s="189">
        <v>0</v>
      </c>
      <c r="L471" s="189">
        <v>7280639.1399999997</v>
      </c>
      <c r="M471" s="189">
        <v>0</v>
      </c>
      <c r="N471" s="189">
        <v>0</v>
      </c>
      <c r="O471" s="189">
        <f t="shared" si="7"/>
        <v>8187510.3700000001</v>
      </c>
    </row>
    <row r="472" spans="1:15" x14ac:dyDescent="0.25">
      <c r="A472" s="221" t="s">
        <v>51</v>
      </c>
      <c r="B472" s="222" t="s">
        <v>27</v>
      </c>
      <c r="C472" s="186">
        <v>23068</v>
      </c>
      <c r="D472" s="187" t="s">
        <v>465</v>
      </c>
      <c r="E472" s="237">
        <v>1322250596.9324498</v>
      </c>
      <c r="F472" s="189">
        <v>0</v>
      </c>
      <c r="G472" s="189">
        <v>0</v>
      </c>
      <c r="H472" s="189">
        <v>0</v>
      </c>
      <c r="I472" s="189">
        <v>0</v>
      </c>
      <c r="J472" s="189">
        <v>450507409.21000004</v>
      </c>
      <c r="K472" s="189">
        <v>592834009.38</v>
      </c>
      <c r="L472" s="189">
        <v>0</v>
      </c>
      <c r="M472" s="189">
        <v>0</v>
      </c>
      <c r="N472" s="189">
        <v>0</v>
      </c>
      <c r="O472" s="189">
        <f t="shared" si="7"/>
        <v>1043341418.59</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370521255.86000001</v>
      </c>
      <c r="L473" s="189">
        <v>0</v>
      </c>
      <c r="M473" s="189">
        <v>0</v>
      </c>
      <c r="N473" s="189">
        <v>0</v>
      </c>
      <c r="O473" s="189">
        <f t="shared" si="7"/>
        <v>370521255.86000001</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4329124.71</v>
      </c>
      <c r="M478" s="189">
        <v>0</v>
      </c>
      <c r="N478" s="189">
        <v>0</v>
      </c>
      <c r="O478" s="189">
        <f t="shared" si="7"/>
        <v>4329124.71</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370521255.86000001</v>
      </c>
      <c r="L480" s="189">
        <v>0</v>
      </c>
      <c r="M480" s="189">
        <v>0</v>
      </c>
      <c r="N480" s="189">
        <v>0</v>
      </c>
      <c r="O480" s="189">
        <f t="shared" si="7"/>
        <v>370521255.86000001</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1595091.63</v>
      </c>
      <c r="M481" s="189">
        <v>0</v>
      </c>
      <c r="N481" s="189">
        <v>0</v>
      </c>
      <c r="O481" s="264">
        <f t="shared" si="7"/>
        <v>1595091.63</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325046.13999999996</v>
      </c>
      <c r="M482" s="189">
        <v>0</v>
      </c>
      <c r="N482" s="189">
        <v>0</v>
      </c>
      <c r="O482" s="264">
        <f t="shared" si="7"/>
        <v>325046.13999999996</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2249901708.1799998</v>
      </c>
      <c r="L484" s="189">
        <v>3271024.99</v>
      </c>
      <c r="M484" s="189">
        <v>0</v>
      </c>
      <c r="N484" s="189">
        <v>0</v>
      </c>
      <c r="O484" s="264">
        <f t="shared" si="7"/>
        <v>2253172733.1699996</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592834009.38</v>
      </c>
      <c r="L486" s="189">
        <v>3549521.2100000009</v>
      </c>
      <c r="M486" s="189">
        <v>0</v>
      </c>
      <c r="N486" s="189">
        <v>0</v>
      </c>
      <c r="O486" s="264">
        <f t="shared" si="7"/>
        <v>596383530.59000003</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518729758.22000003</v>
      </c>
      <c r="L487" s="189">
        <v>0</v>
      </c>
      <c r="M487" s="189">
        <v>0</v>
      </c>
      <c r="N487" s="189">
        <v>0</v>
      </c>
      <c r="O487" s="264">
        <f t="shared" si="7"/>
        <v>518729758.22000003</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179692522.91000003</v>
      </c>
      <c r="H489" s="189">
        <v>0</v>
      </c>
      <c r="I489" s="189">
        <v>0</v>
      </c>
      <c r="J489" s="189">
        <v>22321281.330000002</v>
      </c>
      <c r="K489" s="189">
        <v>1457348415.9099998</v>
      </c>
      <c r="L489" s="189">
        <v>0</v>
      </c>
      <c r="M489" s="189">
        <v>0</v>
      </c>
      <c r="N489" s="189">
        <v>0</v>
      </c>
      <c r="O489" s="264">
        <f t="shared" si="7"/>
        <v>1659362220.1499999</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181885.01</v>
      </c>
      <c r="M495" s="189">
        <v>0</v>
      </c>
      <c r="N495" s="189">
        <v>0</v>
      </c>
      <c r="O495" s="189">
        <f t="shared" si="7"/>
        <v>181885.01</v>
      </c>
    </row>
    <row r="496" spans="1:15" x14ac:dyDescent="0.25">
      <c r="A496" s="221" t="s">
        <v>51</v>
      </c>
      <c r="B496" s="222" t="s">
        <v>27</v>
      </c>
      <c r="C496" s="186">
        <v>23682</v>
      </c>
      <c r="D496" s="191" t="s">
        <v>487</v>
      </c>
      <c r="E496" s="237">
        <v>483426687.0455966</v>
      </c>
      <c r="F496" s="189">
        <v>0</v>
      </c>
      <c r="G496" s="189">
        <v>0</v>
      </c>
      <c r="H496" s="189">
        <v>0</v>
      </c>
      <c r="I496" s="189">
        <v>0</v>
      </c>
      <c r="J496" s="189">
        <v>18113993.649999999</v>
      </c>
      <c r="K496" s="189">
        <v>550119648.38999999</v>
      </c>
      <c r="L496" s="189">
        <v>0</v>
      </c>
      <c r="M496" s="189">
        <v>0</v>
      </c>
      <c r="N496" s="189">
        <v>0</v>
      </c>
      <c r="O496" s="189">
        <f t="shared" si="7"/>
        <v>568233642.03999996</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172439.57</v>
      </c>
      <c r="M498" s="189">
        <v>0</v>
      </c>
      <c r="N498" s="189">
        <v>0</v>
      </c>
      <c r="O498" s="189">
        <f t="shared" si="7"/>
        <v>172439.57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3109180.88</v>
      </c>
      <c r="M500" s="189">
        <v>0</v>
      </c>
      <c r="N500" s="189">
        <v>0</v>
      </c>
      <c r="O500" s="189">
        <f t="shared" si="7"/>
        <v>3109180.88</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2416037.21</v>
      </c>
      <c r="M501" s="189">
        <v>0</v>
      </c>
      <c r="N501" s="189">
        <v>0</v>
      </c>
      <c r="O501" s="264">
        <f t="shared" si="7"/>
        <v>2416037.21</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374673.7</v>
      </c>
      <c r="M503" s="189">
        <v>0</v>
      </c>
      <c r="N503" s="189">
        <v>0</v>
      </c>
      <c r="O503" s="264">
        <f t="shared" si="7"/>
        <v>374673.7</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175250.61</v>
      </c>
      <c r="M506" s="189">
        <v>0</v>
      </c>
      <c r="N506" s="189">
        <v>0</v>
      </c>
      <c r="O506" s="264">
        <f t="shared" si="7"/>
        <v>175250.61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4966848.96</v>
      </c>
      <c r="M508" s="189">
        <v>0</v>
      </c>
      <c r="N508" s="189">
        <v>0</v>
      </c>
      <c r="O508" s="264">
        <f t="shared" si="7"/>
        <v>4966848.96</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1165952.4300000002</v>
      </c>
      <c r="M511" s="189">
        <v>0</v>
      </c>
      <c r="N511" s="189">
        <v>0</v>
      </c>
      <c r="O511" s="189">
        <f t="shared" si="7"/>
        <v>1165952.4300000002</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4616169.24</v>
      </c>
      <c r="M513" s="189">
        <v>0</v>
      </c>
      <c r="N513" s="189">
        <v>0</v>
      </c>
      <c r="O513" s="189">
        <f t="shared" si="7"/>
        <v>4616169.24</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7145447.4100000001</v>
      </c>
      <c r="M514" s="189">
        <v>0</v>
      </c>
      <c r="N514" s="189">
        <v>0</v>
      </c>
      <c r="O514" s="189">
        <f t="shared" si="7"/>
        <v>7145447.4100000001</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97990.84</v>
      </c>
      <c r="M515" s="189">
        <v>0</v>
      </c>
      <c r="N515" s="189">
        <v>0</v>
      </c>
      <c r="O515" s="189">
        <f t="shared" si="7"/>
        <v>97990.84</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7707264.7999999998</v>
      </c>
      <c r="M516" s="189">
        <v>0</v>
      </c>
      <c r="N516" s="189">
        <v>0</v>
      </c>
      <c r="O516" s="189">
        <f t="shared" si="7"/>
        <v>7707264.7999999998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73283.89</v>
      </c>
      <c r="M517" s="189">
        <v>0</v>
      </c>
      <c r="N517" s="189">
        <v>0</v>
      </c>
      <c r="O517" s="189">
        <f t="shared" si="7"/>
        <v>73283.89</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1017.58</v>
      </c>
      <c r="M518" s="189">
        <v>0</v>
      </c>
      <c r="N518" s="189">
        <v>0</v>
      </c>
      <c r="O518" s="189">
        <f t="shared" si="7"/>
        <v>1017.58</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3528542.3599999994</v>
      </c>
      <c r="M519" s="189">
        <v>0</v>
      </c>
      <c r="N519" s="189">
        <v>0</v>
      </c>
      <c r="O519" s="189">
        <f t="shared" si="7"/>
        <v>3528542.3599999994</v>
      </c>
    </row>
    <row r="520" spans="1:15" x14ac:dyDescent="0.25">
      <c r="A520" s="221" t="s">
        <v>51</v>
      </c>
      <c r="B520" s="222" t="s">
        <v>28</v>
      </c>
      <c r="C520" s="186">
        <v>25200</v>
      </c>
      <c r="D520" s="187" t="s">
        <v>511</v>
      </c>
      <c r="E520" s="237">
        <v>32920573.524262637</v>
      </c>
      <c r="F520" s="189">
        <v>0</v>
      </c>
      <c r="G520" s="189">
        <v>25548367.100000001</v>
      </c>
      <c r="H520" s="189">
        <v>0</v>
      </c>
      <c r="I520" s="189">
        <v>0</v>
      </c>
      <c r="J520" s="189">
        <v>0</v>
      </c>
      <c r="K520" s="189">
        <v>0</v>
      </c>
      <c r="L520" s="189">
        <v>13086334.620000003</v>
      </c>
      <c r="M520" s="189">
        <v>0</v>
      </c>
      <c r="N520" s="189">
        <v>0</v>
      </c>
      <c r="O520" s="189">
        <f t="shared" si="7"/>
        <v>38634701.720000006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529862867.99000001</v>
      </c>
      <c r="H522" s="189">
        <v>0</v>
      </c>
      <c r="I522" s="189">
        <v>0</v>
      </c>
      <c r="J522" s="189">
        <v>0</v>
      </c>
      <c r="K522" s="189">
        <v>0</v>
      </c>
      <c r="L522" s="189">
        <v>0</v>
      </c>
      <c r="M522" s="189">
        <v>0</v>
      </c>
      <c r="N522" s="189">
        <v>0</v>
      </c>
      <c r="O522" s="264">
        <f t="shared" si="7"/>
        <v>529862867.99000001</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0</v>
      </c>
      <c r="M523" s="189">
        <v>0</v>
      </c>
      <c r="N523" s="189">
        <v>0</v>
      </c>
      <c r="O523" s="264">
        <f t="shared" si="7"/>
        <v>0</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0</v>
      </c>
      <c r="M524" s="189">
        <v>0</v>
      </c>
      <c r="N524" s="189">
        <v>0</v>
      </c>
      <c r="O524" s="264">
        <f t="shared" ref="O524:O587" si="8">SUM(F524:N524)</f>
        <v>0</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1692259.19</v>
      </c>
      <c r="M525" s="189">
        <v>0</v>
      </c>
      <c r="N525" s="189">
        <v>0</v>
      </c>
      <c r="O525" s="264">
        <f t="shared" si="8"/>
        <v>1692259.19</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462254.92000000004</v>
      </c>
      <c r="M528" s="189">
        <v>0</v>
      </c>
      <c r="N528" s="189">
        <v>0</v>
      </c>
      <c r="O528" s="264">
        <f t="shared" si="8"/>
        <v>462254.92000000004</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159355.83000000002</v>
      </c>
      <c r="M531" s="189">
        <v>0</v>
      </c>
      <c r="N531" s="189">
        <v>0</v>
      </c>
      <c r="O531" s="189">
        <f t="shared" si="8"/>
        <v>159355.83000000002</v>
      </c>
    </row>
    <row r="532" spans="1:15" x14ac:dyDescent="0.25">
      <c r="A532" s="221" t="s">
        <v>51</v>
      </c>
      <c r="B532" s="222" t="s">
        <v>28</v>
      </c>
      <c r="C532" s="186">
        <v>25293</v>
      </c>
      <c r="D532" s="187" t="s">
        <v>522</v>
      </c>
      <c r="E532" s="237">
        <v>56119099.417007767</v>
      </c>
      <c r="F532" s="189">
        <v>0</v>
      </c>
      <c r="G532" s="189">
        <v>0</v>
      </c>
      <c r="H532" s="189">
        <v>24301644.170000002</v>
      </c>
      <c r="I532" s="189">
        <v>0</v>
      </c>
      <c r="J532" s="189">
        <v>0</v>
      </c>
      <c r="K532" s="189">
        <v>0</v>
      </c>
      <c r="L532" s="189">
        <v>0</v>
      </c>
      <c r="M532" s="189">
        <v>0</v>
      </c>
      <c r="N532" s="189">
        <v>0</v>
      </c>
      <c r="O532" s="189">
        <f t="shared" si="8"/>
        <v>24301644.170000002</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1423151.4900000002</v>
      </c>
      <c r="M534" s="189">
        <v>0</v>
      </c>
      <c r="N534" s="189">
        <v>0</v>
      </c>
      <c r="O534" s="189">
        <f t="shared" si="8"/>
        <v>1423151.4900000002</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1166555.98</v>
      </c>
      <c r="M536" s="189">
        <v>0</v>
      </c>
      <c r="N536" s="189">
        <v>0</v>
      </c>
      <c r="O536" s="189">
        <f t="shared" si="8"/>
        <v>1166555.98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493982629.26999992</v>
      </c>
      <c r="H538" s="189">
        <v>0</v>
      </c>
      <c r="I538" s="189">
        <v>0</v>
      </c>
      <c r="J538" s="189">
        <v>0</v>
      </c>
      <c r="K538" s="189">
        <v>0</v>
      </c>
      <c r="L538" s="189">
        <v>870676.55</v>
      </c>
      <c r="M538" s="189">
        <v>0</v>
      </c>
      <c r="N538" s="189">
        <v>0</v>
      </c>
      <c r="O538" s="189">
        <f t="shared" si="8"/>
        <v>494853305.81999993</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1573426.6500000001</v>
      </c>
      <c r="M539" s="189">
        <v>0</v>
      </c>
      <c r="N539" s="189">
        <v>0</v>
      </c>
      <c r="O539" s="189">
        <f t="shared" si="8"/>
        <v>1573426.6500000001</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395849.31</v>
      </c>
      <c r="M540" s="189">
        <v>0</v>
      </c>
      <c r="N540" s="189">
        <v>0</v>
      </c>
      <c r="O540" s="189">
        <f t="shared" si="8"/>
        <v>395849.31</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1295364.3599999999</v>
      </c>
      <c r="M541" s="189">
        <v>0</v>
      </c>
      <c r="N541" s="189">
        <v>0</v>
      </c>
      <c r="O541" s="264">
        <f t="shared" si="8"/>
        <v>1295364.3599999999</v>
      </c>
    </row>
    <row r="542" spans="1:15" x14ac:dyDescent="0.25">
      <c r="A542" s="255" t="s">
        <v>51</v>
      </c>
      <c r="B542" s="258" t="s">
        <v>28</v>
      </c>
      <c r="C542" s="256">
        <v>25326</v>
      </c>
      <c r="D542" s="259" t="s">
        <v>531</v>
      </c>
      <c r="E542" s="237">
        <v>3804590.5991832376</v>
      </c>
      <c r="F542" s="189">
        <v>0</v>
      </c>
      <c r="G542" s="189">
        <v>1787184.55</v>
      </c>
      <c r="H542" s="189">
        <v>0</v>
      </c>
      <c r="I542" s="189">
        <v>0</v>
      </c>
      <c r="J542" s="189">
        <v>0</v>
      </c>
      <c r="K542" s="189">
        <v>0</v>
      </c>
      <c r="L542" s="189">
        <v>53684.19</v>
      </c>
      <c r="M542" s="189">
        <v>0</v>
      </c>
      <c r="N542" s="189">
        <v>0</v>
      </c>
      <c r="O542" s="264">
        <f t="shared" si="8"/>
        <v>1840868.74</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2119592.75</v>
      </c>
      <c r="M544" s="189">
        <v>0</v>
      </c>
      <c r="N544" s="189">
        <v>0</v>
      </c>
      <c r="O544" s="264">
        <f t="shared" si="8"/>
        <v>2119592.75</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600758.23</v>
      </c>
      <c r="H546" s="189">
        <v>0</v>
      </c>
      <c r="I546" s="189">
        <v>0</v>
      </c>
      <c r="J546" s="189">
        <v>0</v>
      </c>
      <c r="K546" s="189">
        <v>0</v>
      </c>
      <c r="L546" s="189">
        <v>69146.22</v>
      </c>
      <c r="M546" s="189">
        <v>0</v>
      </c>
      <c r="N546" s="189">
        <v>0</v>
      </c>
      <c r="O546" s="264">
        <f t="shared" si="8"/>
        <v>669904.44999999995</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275607.54000000004</v>
      </c>
      <c r="M547" s="189">
        <v>0</v>
      </c>
      <c r="N547" s="189">
        <v>0</v>
      </c>
      <c r="O547" s="264">
        <f t="shared" si="8"/>
        <v>275607.54000000004</v>
      </c>
    </row>
    <row r="548" spans="1:15" x14ac:dyDescent="0.25">
      <c r="A548" s="255" t="s">
        <v>51</v>
      </c>
      <c r="B548" s="258" t="s">
        <v>28</v>
      </c>
      <c r="C548" s="256">
        <v>25377</v>
      </c>
      <c r="D548" s="259" t="s">
        <v>537</v>
      </c>
      <c r="E548" s="237">
        <v>8483138.9382613786</v>
      </c>
      <c r="F548" s="189">
        <v>4896152.83</v>
      </c>
      <c r="G548" s="189">
        <v>0</v>
      </c>
      <c r="H548" s="189">
        <v>0</v>
      </c>
      <c r="I548" s="189">
        <v>0</v>
      </c>
      <c r="J548" s="189">
        <v>0</v>
      </c>
      <c r="K548" s="189">
        <v>0</v>
      </c>
      <c r="L548" s="189">
        <v>0</v>
      </c>
      <c r="M548" s="189">
        <v>0</v>
      </c>
      <c r="N548" s="189">
        <v>0</v>
      </c>
      <c r="O548" s="264">
        <f t="shared" si="8"/>
        <v>4896152.83</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391884508.86999983</v>
      </c>
      <c r="H553" s="189">
        <v>0</v>
      </c>
      <c r="I553" s="189">
        <v>0</v>
      </c>
      <c r="J553" s="189">
        <v>0</v>
      </c>
      <c r="K553" s="189">
        <v>0</v>
      </c>
      <c r="L553" s="189">
        <v>1558603.8</v>
      </c>
      <c r="M553" s="189">
        <v>0</v>
      </c>
      <c r="N553" s="189">
        <v>0</v>
      </c>
      <c r="O553" s="189">
        <f t="shared" si="8"/>
        <v>393443112.66999984</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4714742.43</v>
      </c>
      <c r="M555" s="189">
        <v>0</v>
      </c>
      <c r="N555" s="189">
        <v>0</v>
      </c>
      <c r="O555" s="189">
        <f t="shared" si="8"/>
        <v>4714742.43</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25797.78</v>
      </c>
      <c r="M556" s="189">
        <v>0</v>
      </c>
      <c r="N556" s="189">
        <v>0</v>
      </c>
      <c r="O556" s="189">
        <f t="shared" si="8"/>
        <v>25797.78</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10271.75</v>
      </c>
      <c r="M557" s="189">
        <v>0</v>
      </c>
      <c r="N557" s="189">
        <v>0</v>
      </c>
      <c r="O557" s="189">
        <f t="shared" si="8"/>
        <v>10271.75</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35821677.420000002</v>
      </c>
      <c r="M558" s="189">
        <v>0</v>
      </c>
      <c r="N558" s="189">
        <v>0</v>
      </c>
      <c r="O558" s="189">
        <f t="shared" si="8"/>
        <v>35821677.420000002</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1501416.6699999997</v>
      </c>
      <c r="M559" s="189">
        <v>0</v>
      </c>
      <c r="N559" s="189">
        <v>0</v>
      </c>
      <c r="O559" s="189">
        <f t="shared" si="8"/>
        <v>1501416.6699999997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7034503.1799999988</v>
      </c>
      <c r="M560" s="189">
        <v>48981.06</v>
      </c>
      <c r="N560" s="189">
        <v>0</v>
      </c>
      <c r="O560" s="189">
        <f t="shared" si="8"/>
        <v>7107144.1099999985</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2639337.16</v>
      </c>
      <c r="M561" s="189">
        <v>0</v>
      </c>
      <c r="N561" s="189">
        <v>0</v>
      </c>
      <c r="O561" s="264">
        <f t="shared" si="8"/>
        <v>2639337.16</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20867749.549999997</v>
      </c>
      <c r="H565" s="189">
        <v>0</v>
      </c>
      <c r="I565" s="189">
        <v>0</v>
      </c>
      <c r="J565" s="189">
        <v>0</v>
      </c>
      <c r="K565" s="189">
        <v>0</v>
      </c>
      <c r="L565" s="189">
        <v>32083.980000000003</v>
      </c>
      <c r="M565" s="189">
        <v>0</v>
      </c>
      <c r="N565" s="189">
        <v>0</v>
      </c>
      <c r="O565" s="264">
        <f t="shared" si="8"/>
        <v>20902295.129999999</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51365.39</v>
      </c>
      <c r="M567" s="189">
        <v>0</v>
      </c>
      <c r="N567" s="189">
        <v>0</v>
      </c>
      <c r="O567" s="264">
        <f t="shared" si="8"/>
        <v>51365.39</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2309640.8699999992</v>
      </c>
      <c r="M568" s="189">
        <v>0</v>
      </c>
      <c r="N568" s="189">
        <v>0</v>
      </c>
      <c r="O568" s="264">
        <f t="shared" si="8"/>
        <v>2309640.8699999992</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348801.86</v>
      </c>
      <c r="M570" s="189">
        <v>0</v>
      </c>
      <c r="N570" s="189">
        <v>0</v>
      </c>
      <c r="O570" s="264">
        <f t="shared" si="8"/>
        <v>348801.86</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220942.01</v>
      </c>
      <c r="M573" s="189">
        <v>0</v>
      </c>
      <c r="N573" s="189">
        <v>0</v>
      </c>
      <c r="O573" s="189">
        <f t="shared" si="8"/>
        <v>220942.01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2481544.63</v>
      </c>
      <c r="M576" s="189">
        <v>0</v>
      </c>
      <c r="N576" s="189">
        <v>0</v>
      </c>
      <c r="O576" s="189">
        <f t="shared" si="8"/>
        <v>2481544.63</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186973.72</v>
      </c>
      <c r="M580" s="189">
        <v>0</v>
      </c>
      <c r="N580" s="189">
        <v>0</v>
      </c>
      <c r="O580" s="189">
        <f t="shared" si="8"/>
        <v>186973.72</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706890.36</v>
      </c>
      <c r="M581" s="189">
        <v>0</v>
      </c>
      <c r="N581" s="189">
        <v>0</v>
      </c>
      <c r="O581" s="264">
        <f t="shared" si="8"/>
        <v>706890.36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0</v>
      </c>
      <c r="M582" s="189">
        <v>0</v>
      </c>
      <c r="N582" s="189">
        <v>0</v>
      </c>
      <c r="O582" s="264">
        <f t="shared" si="8"/>
        <v>0</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158842464.22000003</v>
      </c>
      <c r="N583" s="189">
        <v>0</v>
      </c>
      <c r="O583" s="264">
        <f t="shared" si="8"/>
        <v>158842464.22000003</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4333916.9700000007</v>
      </c>
      <c r="M584" s="189">
        <v>0</v>
      </c>
      <c r="N584" s="189">
        <v>0</v>
      </c>
      <c r="O584" s="264">
        <f t="shared" si="8"/>
        <v>4333916.9700000007</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239068.33999999997</v>
      </c>
      <c r="M585" s="189">
        <v>0</v>
      </c>
      <c r="N585" s="189">
        <v>0</v>
      </c>
      <c r="O585" s="264">
        <f t="shared" si="8"/>
        <v>239068.33999999997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30519.510000000002</v>
      </c>
      <c r="M586" s="189">
        <v>0</v>
      </c>
      <c r="N586" s="189">
        <v>0</v>
      </c>
      <c r="O586" s="264">
        <f t="shared" si="8"/>
        <v>30519.510000000002</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37722327.129999995</v>
      </c>
      <c r="M587" s="189">
        <v>0</v>
      </c>
      <c r="N587" s="189">
        <v>0</v>
      </c>
      <c r="O587" s="264">
        <f t="shared" si="8"/>
        <v>37722327.129999995</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0</v>
      </c>
      <c r="M589" s="189">
        <v>0</v>
      </c>
      <c r="N589" s="189">
        <v>0</v>
      </c>
      <c r="O589" s="264">
        <f t="shared" si="9"/>
        <v>1379864.6600000001</v>
      </c>
    </row>
    <row r="590" spans="1:15" x14ac:dyDescent="0.25">
      <c r="A590" s="255" t="s">
        <v>51</v>
      </c>
      <c r="B590" s="258" t="s">
        <v>28</v>
      </c>
      <c r="C590" s="256">
        <v>25772</v>
      </c>
      <c r="D590" s="259" t="s">
        <v>575</v>
      </c>
      <c r="E590" s="237">
        <v>11731875.527692057</v>
      </c>
      <c r="F590" s="189">
        <v>0</v>
      </c>
      <c r="G590" s="189">
        <v>430201.55000000005</v>
      </c>
      <c r="H590" s="189">
        <v>0</v>
      </c>
      <c r="I590" s="189">
        <v>0</v>
      </c>
      <c r="J590" s="189">
        <v>0</v>
      </c>
      <c r="K590" s="189">
        <v>0</v>
      </c>
      <c r="L590" s="189">
        <v>0</v>
      </c>
      <c r="M590" s="189">
        <v>0</v>
      </c>
      <c r="N590" s="189">
        <v>0</v>
      </c>
      <c r="O590" s="264">
        <f t="shared" si="9"/>
        <v>430201.55000000005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459688107.51000029</v>
      </c>
      <c r="H593" s="189">
        <v>0</v>
      </c>
      <c r="I593" s="189">
        <v>0</v>
      </c>
      <c r="J593" s="189">
        <v>0</v>
      </c>
      <c r="K593" s="189">
        <v>0</v>
      </c>
      <c r="L593" s="189">
        <v>3616661.5799999996</v>
      </c>
      <c r="M593" s="189">
        <v>0</v>
      </c>
      <c r="N593" s="189">
        <v>0</v>
      </c>
      <c r="O593" s="189">
        <f t="shared" si="9"/>
        <v>463304769.09000027</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1364199.23</v>
      </c>
      <c r="M594" s="189">
        <v>0</v>
      </c>
      <c r="N594" s="189">
        <v>0</v>
      </c>
      <c r="O594" s="189">
        <f t="shared" si="9"/>
        <v>1364199.23</v>
      </c>
    </row>
    <row r="595" spans="1:15" x14ac:dyDescent="0.25">
      <c r="A595" s="221" t="s">
        <v>51</v>
      </c>
      <c r="B595" s="222" t="s">
        <v>28</v>
      </c>
      <c r="C595" s="186">
        <v>25793</v>
      </c>
      <c r="D595" s="187" t="s">
        <v>580</v>
      </c>
      <c r="E595" s="237">
        <v>81708555.786696315</v>
      </c>
      <c r="F595" s="189">
        <v>0</v>
      </c>
      <c r="G595" s="189">
        <v>110693809.22</v>
      </c>
      <c r="H595" s="189">
        <v>0</v>
      </c>
      <c r="I595" s="189">
        <v>0</v>
      </c>
      <c r="J595" s="189">
        <v>0</v>
      </c>
      <c r="K595" s="189">
        <v>0</v>
      </c>
      <c r="L595" s="189">
        <v>1056329.1299999999</v>
      </c>
      <c r="M595" s="189">
        <v>0</v>
      </c>
      <c r="N595" s="189">
        <v>0</v>
      </c>
      <c r="O595" s="189">
        <f t="shared" si="9"/>
        <v>111750138.34999999</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490157.82</v>
      </c>
      <c r="M599" s="189">
        <v>0</v>
      </c>
      <c r="N599" s="189">
        <v>0</v>
      </c>
      <c r="O599" s="189">
        <f t="shared" si="9"/>
        <v>490157.82</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395404.01999999996</v>
      </c>
      <c r="M600" s="189">
        <v>0</v>
      </c>
      <c r="N600" s="189">
        <v>0</v>
      </c>
      <c r="O600" s="189">
        <f t="shared" si="9"/>
        <v>500998.63999999996</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6502034.6399999997</v>
      </c>
      <c r="M601" s="189">
        <v>0</v>
      </c>
      <c r="N601" s="189">
        <v>0</v>
      </c>
      <c r="O601" s="264">
        <f t="shared" si="9"/>
        <v>6502034.6399999997</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24301644.170000002</v>
      </c>
      <c r="I603" s="189">
        <v>36986550.519999996</v>
      </c>
      <c r="J603" s="189">
        <v>0</v>
      </c>
      <c r="K603" s="189">
        <v>0</v>
      </c>
      <c r="L603" s="189">
        <v>0</v>
      </c>
      <c r="M603" s="189">
        <v>0</v>
      </c>
      <c r="N603" s="189">
        <v>0</v>
      </c>
      <c r="O603" s="264">
        <f t="shared" si="9"/>
        <v>61288194.689999998</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8994495.2100000009</v>
      </c>
      <c r="M606" s="189">
        <v>0</v>
      </c>
      <c r="N606" s="189">
        <v>0</v>
      </c>
      <c r="O606" s="264">
        <f t="shared" si="9"/>
        <v>8994495.2100000009</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1897159.69</v>
      </c>
      <c r="H611" s="189">
        <v>0</v>
      </c>
      <c r="I611" s="189">
        <v>0</v>
      </c>
      <c r="J611" s="189">
        <v>0</v>
      </c>
      <c r="K611" s="189">
        <v>0</v>
      </c>
      <c r="L611" s="189">
        <v>0</v>
      </c>
      <c r="M611" s="189">
        <v>0</v>
      </c>
      <c r="N611" s="189">
        <v>0</v>
      </c>
      <c r="O611" s="189">
        <f t="shared" si="9"/>
        <v>1897159.69</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142946.20000000001</v>
      </c>
      <c r="M612" s="189">
        <v>0</v>
      </c>
      <c r="N612" s="189">
        <v>0</v>
      </c>
      <c r="O612" s="189">
        <f t="shared" si="9"/>
        <v>142946.20000000001</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2144887.96</v>
      </c>
      <c r="H616" s="189">
        <v>0</v>
      </c>
      <c r="I616" s="189">
        <v>0</v>
      </c>
      <c r="J616" s="189">
        <v>0</v>
      </c>
      <c r="K616" s="189">
        <v>0</v>
      </c>
      <c r="L616" s="189">
        <v>14165055.560000001</v>
      </c>
      <c r="M616" s="189">
        <v>0</v>
      </c>
      <c r="N616" s="189">
        <v>0</v>
      </c>
      <c r="O616" s="189">
        <f t="shared" si="9"/>
        <v>16309943.52</v>
      </c>
    </row>
    <row r="617" spans="1:15" x14ac:dyDescent="0.25">
      <c r="A617" s="221" t="s">
        <v>51</v>
      </c>
      <c r="B617" s="222" t="s">
        <v>29</v>
      </c>
      <c r="C617" s="186">
        <v>27001</v>
      </c>
      <c r="D617" s="187" t="s">
        <v>602</v>
      </c>
      <c r="E617" s="237">
        <v>696611287.60315299</v>
      </c>
      <c r="F617" s="189">
        <v>0</v>
      </c>
      <c r="G617" s="189">
        <v>0</v>
      </c>
      <c r="H617" s="189">
        <v>0</v>
      </c>
      <c r="I617" s="189">
        <v>0</v>
      </c>
      <c r="J617" s="189">
        <v>344813541.93000001</v>
      </c>
      <c r="K617" s="189">
        <v>0</v>
      </c>
      <c r="L617" s="189">
        <v>36007.75</v>
      </c>
      <c r="M617" s="189">
        <v>0</v>
      </c>
      <c r="N617" s="189">
        <v>0</v>
      </c>
      <c r="O617" s="189">
        <f t="shared" si="9"/>
        <v>344849549.68000001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95732283.410000011</v>
      </c>
      <c r="K620" s="189">
        <v>0</v>
      </c>
      <c r="L620" s="189">
        <v>77621.23</v>
      </c>
      <c r="M620" s="189">
        <v>0</v>
      </c>
      <c r="N620" s="189">
        <v>0</v>
      </c>
      <c r="O620" s="189">
        <f t="shared" si="9"/>
        <v>95809904.640000015</v>
      </c>
    </row>
    <row r="621" spans="1:15" x14ac:dyDescent="0.25">
      <c r="A621" s="255" t="s">
        <v>51</v>
      </c>
      <c r="B621" s="258" t="s">
        <v>29</v>
      </c>
      <c r="C621" s="256">
        <v>27073</v>
      </c>
      <c r="D621" s="259" t="s">
        <v>606</v>
      </c>
      <c r="E621" s="237">
        <v>899523160.41262329</v>
      </c>
      <c r="F621" s="189">
        <v>0</v>
      </c>
      <c r="G621" s="189">
        <v>0</v>
      </c>
      <c r="H621" s="189">
        <v>0</v>
      </c>
      <c r="I621" s="189">
        <v>0</v>
      </c>
      <c r="J621" s="189">
        <v>209914598.80000001</v>
      </c>
      <c r="K621" s="189">
        <v>0</v>
      </c>
      <c r="L621" s="189">
        <v>0</v>
      </c>
      <c r="M621" s="189">
        <v>0</v>
      </c>
      <c r="N621" s="189">
        <v>0</v>
      </c>
      <c r="O621" s="264">
        <f t="shared" si="9"/>
        <v>209914598.80000001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239461002.73000002</v>
      </c>
      <c r="K625" s="189">
        <v>0</v>
      </c>
      <c r="L625" s="189">
        <v>0</v>
      </c>
      <c r="M625" s="189">
        <v>0</v>
      </c>
      <c r="N625" s="189">
        <v>0</v>
      </c>
      <c r="O625" s="264">
        <f t="shared" si="9"/>
        <v>239461002.73000002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18087107.41</v>
      </c>
      <c r="K627" s="189">
        <v>0</v>
      </c>
      <c r="L627" s="189">
        <v>0</v>
      </c>
      <c r="M627" s="189">
        <v>0</v>
      </c>
      <c r="N627" s="189">
        <v>0</v>
      </c>
      <c r="O627" s="264">
        <f t="shared" si="9"/>
        <v>18087107.41</v>
      </c>
    </row>
    <row r="628" spans="1:15" x14ac:dyDescent="0.25">
      <c r="A628" s="255" t="s">
        <v>51</v>
      </c>
      <c r="B628" s="258" t="s">
        <v>29</v>
      </c>
      <c r="C628" s="256">
        <v>27205</v>
      </c>
      <c r="D628" s="259" t="s">
        <v>613</v>
      </c>
      <c r="E628" s="237">
        <v>913036626.48426008</v>
      </c>
      <c r="F628" s="189">
        <v>0</v>
      </c>
      <c r="G628" s="189">
        <v>0</v>
      </c>
      <c r="H628" s="189">
        <v>0</v>
      </c>
      <c r="I628" s="189">
        <v>0</v>
      </c>
      <c r="J628" s="189">
        <v>342146208.92000002</v>
      </c>
      <c r="K628" s="189">
        <v>0</v>
      </c>
      <c r="L628" s="189">
        <v>0</v>
      </c>
      <c r="M628" s="189">
        <v>0</v>
      </c>
      <c r="N628" s="189">
        <v>0</v>
      </c>
      <c r="O628" s="264">
        <f t="shared" si="9"/>
        <v>342146208.92000002</v>
      </c>
    </row>
    <row r="629" spans="1:15" x14ac:dyDescent="0.25">
      <c r="A629" s="255" t="s">
        <v>51</v>
      </c>
      <c r="B629" s="258" t="s">
        <v>29</v>
      </c>
      <c r="C629" s="256">
        <v>27245</v>
      </c>
      <c r="D629" s="259" t="s">
        <v>614</v>
      </c>
      <c r="E629" s="237">
        <v>293269801.53055727</v>
      </c>
      <c r="F629" s="189">
        <v>0</v>
      </c>
      <c r="G629" s="189">
        <v>0</v>
      </c>
      <c r="H629" s="189">
        <v>0</v>
      </c>
      <c r="I629" s="189">
        <v>0</v>
      </c>
      <c r="J629" s="189">
        <v>0</v>
      </c>
      <c r="K629" s="189">
        <v>0</v>
      </c>
      <c r="L629" s="189">
        <v>0</v>
      </c>
      <c r="M629" s="189">
        <v>0</v>
      </c>
      <c r="N629" s="189">
        <v>0</v>
      </c>
      <c r="O629" s="264">
        <f t="shared" si="9"/>
        <v>0</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272800169.16000003</v>
      </c>
      <c r="K631" s="189">
        <v>0</v>
      </c>
      <c r="L631" s="189">
        <v>697881.17</v>
      </c>
      <c r="M631" s="189">
        <v>0</v>
      </c>
      <c r="N631" s="189">
        <v>0</v>
      </c>
      <c r="O631" s="189">
        <f t="shared" si="9"/>
        <v>273498050.33000004</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107431930.18000001</v>
      </c>
      <c r="K633" s="189">
        <v>0</v>
      </c>
      <c r="L633" s="189">
        <v>0</v>
      </c>
      <c r="M633" s="189">
        <v>0</v>
      </c>
      <c r="N633" s="189">
        <v>0</v>
      </c>
      <c r="O633" s="189">
        <f t="shared" si="9"/>
        <v>107431930.18000001</v>
      </c>
    </row>
    <row r="634" spans="1:15" x14ac:dyDescent="0.25">
      <c r="A634" s="221" t="s">
        <v>51</v>
      </c>
      <c r="B634" s="222" t="s">
        <v>29</v>
      </c>
      <c r="C634" s="186">
        <v>27425</v>
      </c>
      <c r="D634" s="187" t="s">
        <v>619</v>
      </c>
      <c r="E634" s="237">
        <v>137460913.01863649</v>
      </c>
      <c r="F634" s="189">
        <v>0</v>
      </c>
      <c r="G634" s="189">
        <v>0</v>
      </c>
      <c r="H634" s="189">
        <v>0</v>
      </c>
      <c r="I634" s="189">
        <v>0</v>
      </c>
      <c r="J634" s="189">
        <v>51093315.950000003</v>
      </c>
      <c r="K634" s="189">
        <v>0</v>
      </c>
      <c r="L634" s="189">
        <v>0</v>
      </c>
      <c r="M634" s="189">
        <v>0</v>
      </c>
      <c r="N634" s="189">
        <v>0</v>
      </c>
      <c r="O634" s="189">
        <f t="shared" si="9"/>
        <v>51093315.950000003</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22398886.439999998</v>
      </c>
      <c r="K636" s="189">
        <v>0</v>
      </c>
      <c r="L636" s="189">
        <v>0</v>
      </c>
      <c r="M636" s="189">
        <v>0</v>
      </c>
      <c r="N636" s="189">
        <v>0</v>
      </c>
      <c r="O636" s="189">
        <f t="shared" si="9"/>
        <v>22398886.439999998</v>
      </c>
    </row>
    <row r="637" spans="1:15" x14ac:dyDescent="0.25">
      <c r="A637" s="221" t="s">
        <v>51</v>
      </c>
      <c r="B637" s="222" t="s">
        <v>29</v>
      </c>
      <c r="C637" s="186">
        <v>27491</v>
      </c>
      <c r="D637" s="187" t="s">
        <v>622</v>
      </c>
      <c r="E637" s="237">
        <v>264513045.54333675</v>
      </c>
      <c r="F637" s="189">
        <v>0</v>
      </c>
      <c r="G637" s="189">
        <v>0</v>
      </c>
      <c r="H637" s="189">
        <v>0</v>
      </c>
      <c r="I637" s="189">
        <v>0</v>
      </c>
      <c r="J637" s="189">
        <v>38527715.450000003</v>
      </c>
      <c r="K637" s="189">
        <v>0</v>
      </c>
      <c r="L637" s="189">
        <v>0</v>
      </c>
      <c r="M637" s="189">
        <v>0</v>
      </c>
      <c r="N637" s="189">
        <v>0</v>
      </c>
      <c r="O637" s="189">
        <f t="shared" si="9"/>
        <v>38527715.450000003</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7588372.7800000003</v>
      </c>
      <c r="K639" s="189">
        <v>0</v>
      </c>
      <c r="L639" s="189">
        <v>0</v>
      </c>
      <c r="M639" s="189">
        <v>0</v>
      </c>
      <c r="N639" s="189">
        <v>0</v>
      </c>
      <c r="O639" s="189">
        <f t="shared" si="9"/>
        <v>7588372.7800000003</v>
      </c>
    </row>
    <row r="640" spans="1:15" x14ac:dyDescent="0.25">
      <c r="A640" s="221" t="s">
        <v>51</v>
      </c>
      <c r="B640" s="222" t="s">
        <v>29</v>
      </c>
      <c r="C640" s="186">
        <v>27600</v>
      </c>
      <c r="D640" s="187" t="s">
        <v>625</v>
      </c>
      <c r="E640" s="237">
        <v>157330169.03516912</v>
      </c>
      <c r="F640" s="189">
        <v>0</v>
      </c>
      <c r="G640" s="189">
        <v>0</v>
      </c>
      <c r="H640" s="189">
        <v>0</v>
      </c>
      <c r="I640" s="189">
        <v>0</v>
      </c>
      <c r="J640" s="189">
        <v>40807493.240000002</v>
      </c>
      <c r="K640" s="189">
        <v>0</v>
      </c>
      <c r="L640" s="189">
        <v>0</v>
      </c>
      <c r="M640" s="189">
        <v>0</v>
      </c>
      <c r="N640" s="189">
        <v>0</v>
      </c>
      <c r="O640" s="189">
        <f t="shared" si="9"/>
        <v>40807493.240000002</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3003965.8099999996</v>
      </c>
      <c r="K643" s="189">
        <v>0</v>
      </c>
      <c r="L643" s="189">
        <v>0</v>
      </c>
      <c r="M643" s="189">
        <v>0</v>
      </c>
      <c r="N643" s="189">
        <v>0</v>
      </c>
      <c r="O643" s="264">
        <f t="shared" si="9"/>
        <v>3003965.8099999996</v>
      </c>
    </row>
    <row r="644" spans="1:15" x14ac:dyDescent="0.25">
      <c r="A644" s="255" t="s">
        <v>51</v>
      </c>
      <c r="B644" s="258" t="s">
        <v>29</v>
      </c>
      <c r="C644" s="256">
        <v>27787</v>
      </c>
      <c r="D644" s="259" t="s">
        <v>628</v>
      </c>
      <c r="E644" s="237">
        <v>545860416.66570997</v>
      </c>
      <c r="F644" s="189">
        <v>0</v>
      </c>
      <c r="G644" s="189">
        <v>0</v>
      </c>
      <c r="H644" s="189">
        <v>0</v>
      </c>
      <c r="I644" s="189">
        <v>0</v>
      </c>
      <c r="J644" s="189">
        <v>33720642.339999996</v>
      </c>
      <c r="K644" s="189">
        <v>0</v>
      </c>
      <c r="L644" s="189">
        <v>0</v>
      </c>
      <c r="M644" s="189">
        <v>0</v>
      </c>
      <c r="N644" s="189">
        <v>0</v>
      </c>
      <c r="O644" s="264">
        <f t="shared" si="9"/>
        <v>33720642.339999996</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234816845.86000001</v>
      </c>
      <c r="K646" s="189">
        <v>0</v>
      </c>
      <c r="L646" s="189">
        <v>0</v>
      </c>
      <c r="M646" s="189">
        <v>0</v>
      </c>
      <c r="N646" s="189">
        <v>0</v>
      </c>
      <c r="O646" s="264">
        <f t="shared" si="9"/>
        <v>234816845.86000001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1273752.7</v>
      </c>
      <c r="M647" s="189">
        <v>0</v>
      </c>
      <c r="N647" s="189">
        <v>0</v>
      </c>
      <c r="O647" s="264">
        <f t="shared" si="9"/>
        <v>4479790.54</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3282046.79</v>
      </c>
      <c r="M650" s="189">
        <v>0</v>
      </c>
      <c r="N650" s="189">
        <v>0</v>
      </c>
      <c r="O650" s="264">
        <f t="shared" si="9"/>
        <v>3282046.79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25739490.210000001</v>
      </c>
      <c r="K654" s="189">
        <v>0</v>
      </c>
      <c r="L654" s="189">
        <v>237162.43</v>
      </c>
      <c r="M654" s="189">
        <v>0</v>
      </c>
      <c r="N654" s="189">
        <v>0</v>
      </c>
      <c r="O654" s="189">
        <f t="shared" si="10"/>
        <v>25976652.640000001</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0</v>
      </c>
      <c r="M657" s="189">
        <v>0</v>
      </c>
      <c r="N657" s="189">
        <v>0</v>
      </c>
      <c r="O657" s="189">
        <f t="shared" si="10"/>
        <v>2880463.35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0</v>
      </c>
      <c r="M658" s="189">
        <v>0</v>
      </c>
      <c r="N658" s="189">
        <v>0</v>
      </c>
      <c r="O658" s="189">
        <f t="shared" si="10"/>
        <v>0</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0</v>
      </c>
      <c r="M660" s="189">
        <v>0</v>
      </c>
      <c r="N660" s="189">
        <v>0</v>
      </c>
      <c r="O660" s="189">
        <f t="shared" si="10"/>
        <v>1832573.1800000002</v>
      </c>
    </row>
    <row r="661" spans="1:15" x14ac:dyDescent="0.25">
      <c r="A661" s="255" t="s">
        <v>51</v>
      </c>
      <c r="B661" s="258" t="s">
        <v>30</v>
      </c>
      <c r="C661" s="256">
        <v>41357</v>
      </c>
      <c r="D661" s="259" t="s">
        <v>644</v>
      </c>
      <c r="E661" s="237">
        <v>0</v>
      </c>
      <c r="F661" s="189">
        <v>0</v>
      </c>
      <c r="G661" s="189">
        <v>0</v>
      </c>
      <c r="H661" s="189">
        <v>0</v>
      </c>
      <c r="I661" s="189">
        <v>0</v>
      </c>
      <c r="J661" s="189">
        <v>11152477.34</v>
      </c>
      <c r="K661" s="189">
        <v>0</v>
      </c>
      <c r="L661" s="189">
        <v>1582.83</v>
      </c>
      <c r="M661" s="189">
        <v>0</v>
      </c>
      <c r="N661" s="189">
        <v>0</v>
      </c>
      <c r="O661" s="264">
        <f t="shared" si="10"/>
        <v>11154060.17</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136761.59</v>
      </c>
      <c r="M664" s="189">
        <v>0</v>
      </c>
      <c r="N664" s="189">
        <v>0</v>
      </c>
      <c r="O664" s="264">
        <f t="shared" si="10"/>
        <v>136761.59</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0</v>
      </c>
      <c r="M665" s="189">
        <v>0</v>
      </c>
      <c r="N665" s="189">
        <v>0</v>
      </c>
      <c r="O665" s="264">
        <f t="shared" si="10"/>
        <v>0</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0</v>
      </c>
      <c r="M666" s="189">
        <v>0</v>
      </c>
      <c r="N666" s="189">
        <v>0</v>
      </c>
      <c r="O666" s="264">
        <f t="shared" si="10"/>
        <v>0</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122191.37999999999</v>
      </c>
      <c r="M667" s="189">
        <v>0</v>
      </c>
      <c r="N667" s="189">
        <v>0</v>
      </c>
      <c r="O667" s="264">
        <f t="shared" si="10"/>
        <v>122191.37999999999</v>
      </c>
    </row>
    <row r="668" spans="1:15" x14ac:dyDescent="0.25">
      <c r="A668" s="255" t="s">
        <v>51</v>
      </c>
      <c r="B668" s="258" t="s">
        <v>30</v>
      </c>
      <c r="C668" s="256">
        <v>41524</v>
      </c>
      <c r="D668" s="259" t="s">
        <v>651</v>
      </c>
      <c r="E668" s="237">
        <v>4724278.8723138236</v>
      </c>
      <c r="F668" s="189">
        <v>4219037.8899999997</v>
      </c>
      <c r="G668" s="189">
        <v>0</v>
      </c>
      <c r="H668" s="189">
        <v>0</v>
      </c>
      <c r="I668" s="189">
        <v>0</v>
      </c>
      <c r="J668" s="189">
        <v>36316620.929999992</v>
      </c>
      <c r="K668" s="189">
        <v>0</v>
      </c>
      <c r="L668" s="189">
        <v>1200151.9300000002</v>
      </c>
      <c r="M668" s="189">
        <v>0</v>
      </c>
      <c r="N668" s="189">
        <v>0</v>
      </c>
      <c r="O668" s="264">
        <f t="shared" si="10"/>
        <v>41735810.749999993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1822549.9299999997</v>
      </c>
      <c r="M671" s="189">
        <v>0</v>
      </c>
      <c r="N671" s="189">
        <v>0</v>
      </c>
      <c r="O671" s="189">
        <f t="shared" si="10"/>
        <v>2013498.2599999998</v>
      </c>
    </row>
    <row r="672" spans="1:15" x14ac:dyDescent="0.25">
      <c r="A672" s="221" t="s">
        <v>51</v>
      </c>
      <c r="B672" s="222" t="s">
        <v>30</v>
      </c>
      <c r="C672" s="186">
        <v>41615</v>
      </c>
      <c r="D672" s="187" t="s">
        <v>654</v>
      </c>
      <c r="E672" s="237">
        <v>95341610.089375839</v>
      </c>
      <c r="F672" s="189">
        <v>0</v>
      </c>
      <c r="G672" s="189">
        <v>0</v>
      </c>
      <c r="H672" s="189">
        <v>0</v>
      </c>
      <c r="I672" s="189">
        <v>0</v>
      </c>
      <c r="J672" s="189">
        <v>66828690.359999999</v>
      </c>
      <c r="K672" s="189">
        <v>0</v>
      </c>
      <c r="L672" s="189">
        <v>5256519.5300000012</v>
      </c>
      <c r="M672" s="189">
        <v>0</v>
      </c>
      <c r="N672" s="189">
        <v>0</v>
      </c>
      <c r="O672" s="189">
        <f t="shared" si="10"/>
        <v>72085209.890000001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0</v>
      </c>
      <c r="M674" s="189">
        <v>0</v>
      </c>
      <c r="N674" s="189">
        <v>0</v>
      </c>
      <c r="O674" s="189">
        <f t="shared" si="10"/>
        <v>0</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3267800.5400000005</v>
      </c>
      <c r="M675" s="189">
        <v>0</v>
      </c>
      <c r="N675" s="189">
        <v>0</v>
      </c>
      <c r="O675" s="189">
        <f t="shared" si="10"/>
        <v>3267800.5400000005</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0</v>
      </c>
      <c r="M676" s="189">
        <v>0</v>
      </c>
      <c r="N676" s="189">
        <v>0</v>
      </c>
      <c r="O676" s="189">
        <f t="shared" si="10"/>
        <v>0</v>
      </c>
    </row>
    <row r="677" spans="1:15" x14ac:dyDescent="0.25">
      <c r="A677" s="221" t="s">
        <v>51</v>
      </c>
      <c r="B677" s="222" t="s">
        <v>30</v>
      </c>
      <c r="C677" s="186">
        <v>41791</v>
      </c>
      <c r="D677" s="187" t="s">
        <v>658</v>
      </c>
      <c r="E677" s="237">
        <v>402956.43296055915</v>
      </c>
      <c r="F677" s="189">
        <v>0</v>
      </c>
      <c r="G677" s="189">
        <v>0</v>
      </c>
      <c r="H677" s="189">
        <v>0</v>
      </c>
      <c r="I677" s="189">
        <v>0</v>
      </c>
      <c r="J677" s="189">
        <v>0</v>
      </c>
      <c r="K677" s="189">
        <v>0</v>
      </c>
      <c r="L677" s="189">
        <v>0</v>
      </c>
      <c r="M677" s="189">
        <v>0</v>
      </c>
      <c r="N677" s="189">
        <v>0</v>
      </c>
      <c r="O677" s="189">
        <f t="shared" si="10"/>
        <v>0</v>
      </c>
    </row>
    <row r="678" spans="1:15" x14ac:dyDescent="0.25">
      <c r="A678" s="221" t="s">
        <v>51</v>
      </c>
      <c r="B678" s="222" t="s">
        <v>30</v>
      </c>
      <c r="C678" s="186">
        <v>41797</v>
      </c>
      <c r="D678" s="187" t="s">
        <v>659</v>
      </c>
      <c r="E678" s="237">
        <v>45479577.952168055</v>
      </c>
      <c r="F678" s="189">
        <v>0</v>
      </c>
      <c r="G678" s="189">
        <v>0</v>
      </c>
      <c r="H678" s="189">
        <v>0</v>
      </c>
      <c r="I678" s="189">
        <v>0</v>
      </c>
      <c r="J678" s="189">
        <v>41486154.43</v>
      </c>
      <c r="K678" s="189">
        <v>0</v>
      </c>
      <c r="L678" s="189">
        <v>12952012.220000001</v>
      </c>
      <c r="M678" s="189">
        <v>0</v>
      </c>
      <c r="N678" s="189">
        <v>0</v>
      </c>
      <c r="O678" s="189">
        <f t="shared" si="10"/>
        <v>54438166.649999999</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232938.36999999997</v>
      </c>
      <c r="M679" s="189">
        <v>0</v>
      </c>
      <c r="N679" s="189">
        <v>0</v>
      </c>
      <c r="O679" s="189">
        <f t="shared" si="10"/>
        <v>232938.36999999997</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1708204.4100000004</v>
      </c>
      <c r="M680" s="189">
        <v>0</v>
      </c>
      <c r="N680" s="189">
        <v>0</v>
      </c>
      <c r="O680" s="189">
        <f t="shared" si="10"/>
        <v>1708204.4100000004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253707.84000000003</v>
      </c>
      <c r="M683" s="189">
        <v>0</v>
      </c>
      <c r="N683" s="189">
        <v>0</v>
      </c>
      <c r="O683" s="264">
        <f t="shared" si="10"/>
        <v>6658737.9199999999</v>
      </c>
    </row>
    <row r="684" spans="1:15" x14ac:dyDescent="0.25">
      <c r="A684" s="255" t="s">
        <v>51</v>
      </c>
      <c r="B684" s="258" t="s">
        <v>31</v>
      </c>
      <c r="C684" s="256">
        <v>44001</v>
      </c>
      <c r="D684" s="259" t="s">
        <v>665</v>
      </c>
      <c r="E684" s="237">
        <v>47357825.866485953</v>
      </c>
      <c r="F684" s="189">
        <v>513719.19999999995</v>
      </c>
      <c r="G684" s="189">
        <v>64671864.690000005</v>
      </c>
      <c r="H684" s="189">
        <v>0</v>
      </c>
      <c r="I684" s="189">
        <v>0</v>
      </c>
      <c r="J684" s="189">
        <v>0</v>
      </c>
      <c r="K684" s="189">
        <v>0</v>
      </c>
      <c r="L684" s="189">
        <v>3780939.0199999996</v>
      </c>
      <c r="M684" s="189">
        <v>0</v>
      </c>
      <c r="N684" s="189">
        <v>0</v>
      </c>
      <c r="O684" s="264">
        <f t="shared" si="10"/>
        <v>68966522.910000011</v>
      </c>
    </row>
    <row r="685" spans="1:15" x14ac:dyDescent="0.25">
      <c r="A685" s="255" t="s">
        <v>51</v>
      </c>
      <c r="B685" s="258" t="s">
        <v>31</v>
      </c>
      <c r="C685" s="256">
        <v>44035</v>
      </c>
      <c r="D685" s="257" t="s">
        <v>389</v>
      </c>
      <c r="E685" s="237">
        <v>13751379444.200802</v>
      </c>
      <c r="F685" s="189">
        <v>263519.18</v>
      </c>
      <c r="G685" s="189">
        <v>8562895916.5200005</v>
      </c>
      <c r="H685" s="189">
        <v>0</v>
      </c>
      <c r="I685" s="189">
        <v>0</v>
      </c>
      <c r="J685" s="189">
        <v>0</v>
      </c>
      <c r="K685" s="189">
        <v>0</v>
      </c>
      <c r="L685" s="189">
        <v>9883944.8400000017</v>
      </c>
      <c r="M685" s="189">
        <v>0</v>
      </c>
      <c r="N685" s="189">
        <v>0</v>
      </c>
      <c r="O685" s="264">
        <f t="shared" si="10"/>
        <v>8573043380.5400009</v>
      </c>
    </row>
    <row r="686" spans="1:15" x14ac:dyDescent="0.25">
      <c r="A686" s="255" t="s">
        <v>51</v>
      </c>
      <c r="B686" s="258" t="s">
        <v>31</v>
      </c>
      <c r="C686" s="256">
        <v>44078</v>
      </c>
      <c r="D686" s="259" t="s">
        <v>666</v>
      </c>
      <c r="E686" s="237">
        <v>10979039199.016653</v>
      </c>
      <c r="F686" s="189">
        <v>0</v>
      </c>
      <c r="G686" s="189">
        <v>14475785059.599995</v>
      </c>
      <c r="H686" s="189">
        <v>0</v>
      </c>
      <c r="I686" s="189">
        <v>0</v>
      </c>
      <c r="J686" s="189">
        <v>0</v>
      </c>
      <c r="K686" s="189">
        <v>0</v>
      </c>
      <c r="L686" s="189">
        <v>0</v>
      </c>
      <c r="M686" s="189">
        <v>0</v>
      </c>
      <c r="N686" s="189">
        <v>0</v>
      </c>
      <c r="O686" s="264">
        <f t="shared" si="10"/>
        <v>14475785059.599995</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1600996.4200000002</v>
      </c>
      <c r="M687" s="189">
        <v>0</v>
      </c>
      <c r="N687" s="189">
        <v>0</v>
      </c>
      <c r="O687" s="264">
        <f t="shared" si="10"/>
        <v>1707369.56</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0</v>
      </c>
      <c r="M688" s="189">
        <v>0</v>
      </c>
      <c r="N688" s="189">
        <v>0</v>
      </c>
      <c r="O688" s="264">
        <f t="shared" si="10"/>
        <v>0</v>
      </c>
    </row>
    <row r="689" spans="1:15" x14ac:dyDescent="0.25">
      <c r="A689" s="255" t="s">
        <v>51</v>
      </c>
      <c r="B689" s="258" t="s">
        <v>31</v>
      </c>
      <c r="C689" s="256">
        <v>44110</v>
      </c>
      <c r="D689" s="259" t="s">
        <v>669</v>
      </c>
      <c r="E689" s="237">
        <v>0</v>
      </c>
      <c r="F689" s="189">
        <v>0</v>
      </c>
      <c r="G689" s="189">
        <v>0</v>
      </c>
      <c r="H689" s="189">
        <v>0</v>
      </c>
      <c r="I689" s="189">
        <v>0</v>
      </c>
      <c r="J689" s="189">
        <v>69690098.010000005</v>
      </c>
      <c r="K689" s="189">
        <v>0</v>
      </c>
      <c r="L689" s="189">
        <v>0</v>
      </c>
      <c r="M689" s="189">
        <v>0</v>
      </c>
      <c r="N689" s="189">
        <v>0</v>
      </c>
      <c r="O689" s="264">
        <f t="shared" si="10"/>
        <v>69690098.010000005</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0</v>
      </c>
      <c r="M690" s="189">
        <v>0</v>
      </c>
      <c r="N690" s="189">
        <v>0</v>
      </c>
      <c r="O690" s="264">
        <f t="shared" si="10"/>
        <v>0</v>
      </c>
    </row>
    <row r="691" spans="1:15" x14ac:dyDescent="0.25">
      <c r="A691" s="221" t="s">
        <v>51</v>
      </c>
      <c r="B691" s="222" t="s">
        <v>31</v>
      </c>
      <c r="C691" s="186">
        <v>44378</v>
      </c>
      <c r="D691" s="187" t="s">
        <v>671</v>
      </c>
      <c r="E691" s="237">
        <v>3659713639.1446581</v>
      </c>
      <c r="F691" s="189">
        <v>0</v>
      </c>
      <c r="G691" s="189">
        <v>1846538392.7900002</v>
      </c>
      <c r="H691" s="189">
        <v>0</v>
      </c>
      <c r="I691" s="189">
        <v>0</v>
      </c>
      <c r="J691" s="189">
        <v>0</v>
      </c>
      <c r="K691" s="189">
        <v>0</v>
      </c>
      <c r="L691" s="189">
        <v>22129.62</v>
      </c>
      <c r="M691" s="189">
        <v>0</v>
      </c>
      <c r="N691" s="189">
        <v>0</v>
      </c>
      <c r="O691" s="189">
        <f t="shared" si="10"/>
        <v>1846560522.4100001</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407348190.73000002</v>
      </c>
      <c r="H693" s="189">
        <v>0</v>
      </c>
      <c r="I693" s="189">
        <v>0</v>
      </c>
      <c r="J693" s="189">
        <v>0</v>
      </c>
      <c r="K693" s="189">
        <v>0</v>
      </c>
      <c r="L693" s="189">
        <v>120184.20000000001</v>
      </c>
      <c r="M693" s="189">
        <v>0</v>
      </c>
      <c r="N693" s="189">
        <v>0</v>
      </c>
      <c r="O693" s="189">
        <f t="shared" si="10"/>
        <v>407468374.93000001</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0</v>
      </c>
      <c r="M694" s="189">
        <v>0</v>
      </c>
      <c r="N694" s="189">
        <v>0</v>
      </c>
      <c r="O694" s="189">
        <f t="shared" si="10"/>
        <v>0</v>
      </c>
    </row>
    <row r="695" spans="1:15" x14ac:dyDescent="0.25">
      <c r="A695" s="221" t="s">
        <v>51</v>
      </c>
      <c r="B695" s="222" t="s">
        <v>31</v>
      </c>
      <c r="C695" s="186">
        <v>44650</v>
      </c>
      <c r="D695" s="187" t="s">
        <v>674</v>
      </c>
      <c r="E695" s="237">
        <v>0</v>
      </c>
      <c r="F695" s="189">
        <v>0</v>
      </c>
      <c r="G695" s="189">
        <v>0</v>
      </c>
      <c r="H695" s="189">
        <v>0</v>
      </c>
      <c r="I695" s="189">
        <v>0</v>
      </c>
      <c r="J695" s="189">
        <v>29867184.859999999</v>
      </c>
      <c r="K695" s="189">
        <v>0</v>
      </c>
      <c r="L695" s="189">
        <v>0</v>
      </c>
      <c r="M695" s="189">
        <v>0</v>
      </c>
      <c r="N695" s="189">
        <v>0</v>
      </c>
      <c r="O695" s="189">
        <f t="shared" si="10"/>
        <v>29867184.859999999</v>
      </c>
    </row>
    <row r="696" spans="1:15" x14ac:dyDescent="0.25">
      <c r="A696" s="221" t="s">
        <v>51</v>
      </c>
      <c r="B696" s="222" t="s">
        <v>31</v>
      </c>
      <c r="C696" s="186">
        <v>44847</v>
      </c>
      <c r="D696" s="187" t="s">
        <v>675</v>
      </c>
      <c r="E696" s="237">
        <v>6945916562.1175404</v>
      </c>
      <c r="F696" s="189">
        <v>0</v>
      </c>
      <c r="G696" s="189">
        <v>5975195476.1100006</v>
      </c>
      <c r="H696" s="189">
        <v>0</v>
      </c>
      <c r="I696" s="189">
        <v>0</v>
      </c>
      <c r="J696" s="189">
        <v>0</v>
      </c>
      <c r="K696" s="189">
        <v>0</v>
      </c>
      <c r="L696" s="189">
        <v>1489402.7699999998</v>
      </c>
      <c r="M696" s="189">
        <v>0</v>
      </c>
      <c r="N696" s="189">
        <v>0</v>
      </c>
      <c r="O696" s="189">
        <f t="shared" si="10"/>
        <v>5976684878.8800011</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336821948.01999992</v>
      </c>
      <c r="H699" s="189">
        <v>0</v>
      </c>
      <c r="I699" s="189">
        <v>0</v>
      </c>
      <c r="J699" s="189">
        <v>0</v>
      </c>
      <c r="K699" s="189">
        <v>0</v>
      </c>
      <c r="L699" s="189">
        <v>8052255.6599999983</v>
      </c>
      <c r="M699" s="189">
        <v>0</v>
      </c>
      <c r="N699" s="189">
        <v>0</v>
      </c>
      <c r="O699" s="189">
        <f t="shared" si="10"/>
        <v>344874203.67999995</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307750.51999999996</v>
      </c>
      <c r="M700" s="189">
        <v>0</v>
      </c>
      <c r="N700" s="189">
        <v>0</v>
      </c>
      <c r="O700" s="189">
        <f t="shared" si="10"/>
        <v>307750.51999999996</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1490406.4999999998</v>
      </c>
      <c r="M701" s="189">
        <v>0</v>
      </c>
      <c r="N701" s="189">
        <v>0</v>
      </c>
      <c r="O701" s="264">
        <f t="shared" si="10"/>
        <v>1490406.4999999998</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23026518.75</v>
      </c>
      <c r="G705" s="189">
        <v>19371165689.260006</v>
      </c>
      <c r="H705" s="189">
        <v>0</v>
      </c>
      <c r="I705" s="189">
        <v>0</v>
      </c>
      <c r="J705" s="189">
        <v>0</v>
      </c>
      <c r="K705" s="189">
        <v>0</v>
      </c>
      <c r="L705" s="189">
        <v>3846939.4599999995</v>
      </c>
      <c r="M705" s="189">
        <v>0</v>
      </c>
      <c r="N705" s="189">
        <v>0</v>
      </c>
      <c r="O705" s="264">
        <f t="shared" si="10"/>
        <v>19398039147.470005</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319451.53000000003</v>
      </c>
      <c r="M707" s="189">
        <v>0</v>
      </c>
      <c r="N707" s="189">
        <v>0</v>
      </c>
      <c r="O707" s="264">
        <f t="shared" si="10"/>
        <v>319451.53000000003</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606624.17000000004</v>
      </c>
      <c r="M716" s="189">
        <v>0</v>
      </c>
      <c r="N716" s="189">
        <v>0</v>
      </c>
      <c r="O716" s="189">
        <f t="shared" ref="O716:O779" si="11">SUM(F716:N716)</f>
        <v>606624.17000000004</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8415345.9299999997</v>
      </c>
      <c r="M723" s="189">
        <v>0</v>
      </c>
      <c r="N723" s="189">
        <v>0</v>
      </c>
      <c r="O723" s="264">
        <f t="shared" si="11"/>
        <v>8415345.9299999997</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52413.5</v>
      </c>
      <c r="M728" s="189">
        <v>0</v>
      </c>
      <c r="N728" s="189">
        <v>0</v>
      </c>
      <c r="O728" s="264">
        <f t="shared" si="11"/>
        <v>52413.5</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32456103.650000002</v>
      </c>
      <c r="M729" s="189">
        <v>0</v>
      </c>
      <c r="N729" s="189">
        <v>0</v>
      </c>
      <c r="O729" s="264">
        <f t="shared" si="11"/>
        <v>32456103.650000002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15346703.169999996</v>
      </c>
      <c r="M730" s="189">
        <v>0</v>
      </c>
      <c r="N730" s="189">
        <v>0</v>
      </c>
      <c r="O730" s="264">
        <f t="shared" si="11"/>
        <v>15346703.169999996</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0</v>
      </c>
      <c r="M731" s="189">
        <v>0</v>
      </c>
      <c r="N731" s="189">
        <v>0</v>
      </c>
      <c r="O731" s="189">
        <f t="shared" si="11"/>
        <v>0</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991061.93999999983</v>
      </c>
      <c r="M732" s="189">
        <v>0</v>
      </c>
      <c r="N732" s="189">
        <v>0</v>
      </c>
      <c r="O732" s="189">
        <f t="shared" si="11"/>
        <v>991061.93999999983</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4645431.3499999996</v>
      </c>
      <c r="M733" s="189">
        <v>0</v>
      </c>
      <c r="N733" s="189">
        <v>0</v>
      </c>
      <c r="O733" s="189">
        <f t="shared" si="11"/>
        <v>4645431.3499999996</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4170207.7700000009</v>
      </c>
      <c r="M735" s="189">
        <v>0</v>
      </c>
      <c r="N735" s="189">
        <v>0</v>
      </c>
      <c r="O735" s="189">
        <f t="shared" si="11"/>
        <v>4170207.7700000009</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217454.16999999998</v>
      </c>
      <c r="M737" s="189">
        <v>0</v>
      </c>
      <c r="N737" s="189">
        <v>0</v>
      </c>
      <c r="O737" s="189">
        <f t="shared" si="11"/>
        <v>217454.16999999998</v>
      </c>
    </row>
    <row r="738" spans="1:15" x14ac:dyDescent="0.25">
      <c r="A738" s="221" t="s">
        <v>51</v>
      </c>
      <c r="B738" s="222" t="s">
        <v>33</v>
      </c>
      <c r="C738" s="186">
        <v>50270</v>
      </c>
      <c r="D738" s="187" t="s">
        <v>714</v>
      </c>
      <c r="E738" s="237">
        <v>6294078.9651735146</v>
      </c>
      <c r="F738" s="189">
        <v>2093865.3</v>
      </c>
      <c r="G738" s="189">
        <v>0</v>
      </c>
      <c r="H738" s="189">
        <v>0</v>
      </c>
      <c r="I738" s="189">
        <v>0</v>
      </c>
      <c r="J738" s="189">
        <v>0</v>
      </c>
      <c r="K738" s="189">
        <v>0</v>
      </c>
      <c r="L738" s="189">
        <v>206647.09000000003</v>
      </c>
      <c r="M738" s="189">
        <v>0</v>
      </c>
      <c r="N738" s="189">
        <v>0</v>
      </c>
      <c r="O738" s="189">
        <f t="shared" si="11"/>
        <v>2300512.39</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874374.4</v>
      </c>
      <c r="M739" s="189">
        <v>0</v>
      </c>
      <c r="N739" s="189">
        <v>0</v>
      </c>
      <c r="O739" s="189">
        <f t="shared" si="11"/>
        <v>874374.4</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1152850.4200000004</v>
      </c>
      <c r="M740" s="189">
        <v>0</v>
      </c>
      <c r="N740" s="189">
        <v>0</v>
      </c>
      <c r="O740" s="189">
        <f t="shared" si="11"/>
        <v>1152850.4200000004</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6391450.2000000002</v>
      </c>
      <c r="M741" s="189">
        <v>0</v>
      </c>
      <c r="N741" s="189">
        <v>0</v>
      </c>
      <c r="O741" s="264">
        <f t="shared" si="11"/>
        <v>6391450.2000000002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2406014.46</v>
      </c>
      <c r="M748" s="189">
        <v>0</v>
      </c>
      <c r="N748" s="189">
        <v>0</v>
      </c>
      <c r="O748" s="264">
        <f t="shared" si="11"/>
        <v>2406014.46</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3590535.2</v>
      </c>
      <c r="M749" s="189">
        <v>0</v>
      </c>
      <c r="N749" s="189">
        <v>0</v>
      </c>
      <c r="O749" s="264">
        <f t="shared" si="11"/>
        <v>3590535.2</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437137.33999999997</v>
      </c>
      <c r="M752" s="189">
        <v>0</v>
      </c>
      <c r="N752" s="189">
        <v>0</v>
      </c>
      <c r="O752" s="189">
        <f t="shared" si="11"/>
        <v>437137.33999999997</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3790015.6000000006</v>
      </c>
      <c r="M753" s="189">
        <v>0</v>
      </c>
      <c r="N753" s="189">
        <v>0</v>
      </c>
      <c r="O753" s="189">
        <f t="shared" si="11"/>
        <v>3790015.6000000006</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17262.099999999999</v>
      </c>
      <c r="M756" s="189">
        <v>0</v>
      </c>
      <c r="N756" s="189">
        <v>0</v>
      </c>
      <c r="O756" s="189">
        <f t="shared" si="11"/>
        <v>17262.099999999999</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0</v>
      </c>
      <c r="M757" s="189">
        <v>0</v>
      </c>
      <c r="N757" s="189">
        <v>0</v>
      </c>
      <c r="O757" s="189">
        <f t="shared" si="11"/>
        <v>0</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5855876.3899999997</v>
      </c>
      <c r="M758" s="189">
        <v>0</v>
      </c>
      <c r="N758" s="189">
        <v>0</v>
      </c>
      <c r="O758" s="189">
        <f t="shared" si="11"/>
        <v>5855876.3899999997</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0</v>
      </c>
      <c r="M762" s="189">
        <v>0</v>
      </c>
      <c r="N762" s="189">
        <v>0</v>
      </c>
      <c r="O762" s="264">
        <f t="shared" si="11"/>
        <v>0</v>
      </c>
    </row>
    <row r="763" spans="1:15" x14ac:dyDescent="0.25">
      <c r="A763" s="255" t="s">
        <v>51</v>
      </c>
      <c r="B763" s="258" t="s">
        <v>34</v>
      </c>
      <c r="C763" s="256">
        <v>52079</v>
      </c>
      <c r="D763" s="259" t="s">
        <v>734</v>
      </c>
      <c r="E763" s="237">
        <v>572378643.29251528</v>
      </c>
      <c r="F763" s="189">
        <v>0</v>
      </c>
      <c r="G763" s="189">
        <v>0</v>
      </c>
      <c r="H763" s="189">
        <v>0</v>
      </c>
      <c r="I763" s="189">
        <v>0</v>
      </c>
      <c r="J763" s="189">
        <v>142523690.75</v>
      </c>
      <c r="K763" s="189">
        <v>0</v>
      </c>
      <c r="L763" s="189">
        <v>0</v>
      </c>
      <c r="M763" s="189">
        <v>0</v>
      </c>
      <c r="N763" s="189">
        <v>0</v>
      </c>
      <c r="O763" s="264">
        <f t="shared" si="11"/>
        <v>142523690.75</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15776.909999999998</v>
      </c>
      <c r="M767" s="189">
        <v>0</v>
      </c>
      <c r="N767" s="189">
        <v>0</v>
      </c>
      <c r="O767" s="264">
        <f t="shared" si="11"/>
        <v>15776.909999999998</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192914.93</v>
      </c>
      <c r="M768" s="189">
        <v>0</v>
      </c>
      <c r="N768" s="189">
        <v>0</v>
      </c>
      <c r="O768" s="264">
        <f t="shared" si="11"/>
        <v>192914.93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16665.04</v>
      </c>
      <c r="M770" s="189">
        <v>0</v>
      </c>
      <c r="N770" s="189">
        <v>0</v>
      </c>
      <c r="O770" s="264">
        <f t="shared" si="11"/>
        <v>16665.04</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43873014.420000002</v>
      </c>
      <c r="K774" s="189">
        <v>0</v>
      </c>
      <c r="L774" s="189">
        <v>0</v>
      </c>
      <c r="M774" s="189">
        <v>0</v>
      </c>
      <c r="N774" s="189">
        <v>0</v>
      </c>
      <c r="O774" s="189">
        <f t="shared" si="11"/>
        <v>43873014.420000002</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1098770.2400000002</v>
      </c>
      <c r="M779" s="189">
        <v>0</v>
      </c>
      <c r="N779" s="189">
        <v>0</v>
      </c>
      <c r="O779" s="189">
        <f t="shared" si="11"/>
        <v>1098770.2400000002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1581047.8699999999</v>
      </c>
      <c r="M783" s="189">
        <v>0</v>
      </c>
      <c r="N783" s="189">
        <v>0</v>
      </c>
      <c r="O783" s="264">
        <f t="shared" si="12"/>
        <v>1581047.8699999999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748162.48999999987</v>
      </c>
      <c r="M785" s="189">
        <v>0</v>
      </c>
      <c r="N785" s="189">
        <v>0</v>
      </c>
      <c r="O785" s="264">
        <f t="shared" si="12"/>
        <v>748162.48999999987</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8839200.2899999991</v>
      </c>
      <c r="K794" s="189">
        <v>0</v>
      </c>
      <c r="L794" s="189">
        <v>0</v>
      </c>
      <c r="M794" s="189">
        <v>0</v>
      </c>
      <c r="N794" s="189">
        <v>0</v>
      </c>
      <c r="O794" s="189">
        <f t="shared" si="12"/>
        <v>8839200.2899999991</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155514.12000000002</v>
      </c>
      <c r="K797" s="189">
        <v>0</v>
      </c>
      <c r="L797" s="189">
        <v>0</v>
      </c>
      <c r="M797" s="189">
        <v>0</v>
      </c>
      <c r="N797" s="189">
        <v>0</v>
      </c>
      <c r="O797" s="189">
        <f t="shared" si="12"/>
        <v>155514.12000000002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40908.129999999997</v>
      </c>
      <c r="M802" s="189">
        <v>0</v>
      </c>
      <c r="N802" s="189">
        <v>0</v>
      </c>
      <c r="O802" s="264">
        <f t="shared" si="12"/>
        <v>40908.129999999997</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247117.10000000003</v>
      </c>
      <c r="M805" s="189">
        <v>0</v>
      </c>
      <c r="N805" s="189">
        <v>0</v>
      </c>
      <c r="O805" s="264">
        <f t="shared" si="12"/>
        <v>247117.10000000003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125367.96</v>
      </c>
      <c r="M808" s="189">
        <v>0</v>
      </c>
      <c r="N808" s="189">
        <v>0</v>
      </c>
      <c r="O808" s="264">
        <f t="shared" si="12"/>
        <v>125367.96</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314219.23</v>
      </c>
      <c r="M812" s="189">
        <v>0</v>
      </c>
      <c r="N812" s="189">
        <v>0</v>
      </c>
      <c r="O812" s="189">
        <f t="shared" si="12"/>
        <v>314219.23</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22008944.23</v>
      </c>
      <c r="K814" s="189">
        <v>0</v>
      </c>
      <c r="L814" s="189">
        <v>0</v>
      </c>
      <c r="M814" s="189">
        <v>0</v>
      </c>
      <c r="N814" s="189">
        <v>0</v>
      </c>
      <c r="O814" s="189">
        <f t="shared" si="12"/>
        <v>22008944.23</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3851706.8299999996</v>
      </c>
      <c r="M816" s="189">
        <v>0</v>
      </c>
      <c r="N816" s="189">
        <v>0</v>
      </c>
      <c r="O816" s="189">
        <f t="shared" si="12"/>
        <v>3851706.8299999996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233618417.55999997</v>
      </c>
      <c r="K819" s="189">
        <v>0</v>
      </c>
      <c r="L819" s="189">
        <v>1984607.72</v>
      </c>
      <c r="M819" s="189">
        <v>0</v>
      </c>
      <c r="N819" s="189">
        <v>0</v>
      </c>
      <c r="O819" s="189">
        <f t="shared" si="12"/>
        <v>235603025.27999997</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21365.730000000003</v>
      </c>
      <c r="M820" s="189">
        <v>0</v>
      </c>
      <c r="N820" s="189">
        <v>0</v>
      </c>
      <c r="O820" s="189">
        <f t="shared" si="12"/>
        <v>21365.730000000003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41273.980000000003</v>
      </c>
      <c r="M821" s="189">
        <v>0</v>
      </c>
      <c r="N821" s="189">
        <v>0</v>
      </c>
      <c r="O821" s="264">
        <f t="shared" si="12"/>
        <v>41273.980000000003</v>
      </c>
    </row>
    <row r="822" spans="1:15" x14ac:dyDescent="0.25">
      <c r="A822" s="255" t="s">
        <v>51</v>
      </c>
      <c r="B822" s="258" t="s">
        <v>35</v>
      </c>
      <c r="C822" s="256">
        <v>54001</v>
      </c>
      <c r="D822" s="259" t="s">
        <v>783</v>
      </c>
      <c r="E822" s="237">
        <v>259616108.54909807</v>
      </c>
      <c r="F822" s="189">
        <v>0</v>
      </c>
      <c r="G822" s="189">
        <v>375322115.63999981</v>
      </c>
      <c r="H822" s="189">
        <v>0</v>
      </c>
      <c r="I822" s="189">
        <v>0</v>
      </c>
      <c r="J822" s="189">
        <v>0</v>
      </c>
      <c r="K822" s="189">
        <v>0</v>
      </c>
      <c r="L822" s="189">
        <v>12583536.290000007</v>
      </c>
      <c r="M822" s="189">
        <v>0</v>
      </c>
      <c r="N822" s="189">
        <v>0</v>
      </c>
      <c r="O822" s="264">
        <f t="shared" si="12"/>
        <v>387905651.92999983</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718799.09</v>
      </c>
      <c r="M823" s="189">
        <v>0</v>
      </c>
      <c r="N823" s="189">
        <v>0</v>
      </c>
      <c r="O823" s="264">
        <f t="shared" si="12"/>
        <v>718799.09</v>
      </c>
    </row>
    <row r="824" spans="1:15" x14ac:dyDescent="0.25">
      <c r="A824" s="255" t="s">
        <v>51</v>
      </c>
      <c r="B824" s="258" t="s">
        <v>35</v>
      </c>
      <c r="C824" s="256">
        <v>54051</v>
      </c>
      <c r="D824" s="259" t="s">
        <v>785</v>
      </c>
      <c r="E824" s="237">
        <v>15682866.101198373</v>
      </c>
      <c r="F824" s="189">
        <v>0</v>
      </c>
      <c r="G824" s="189">
        <v>15844216.219999997</v>
      </c>
      <c r="H824" s="189">
        <v>0</v>
      </c>
      <c r="I824" s="189">
        <v>0</v>
      </c>
      <c r="J824" s="189">
        <v>0</v>
      </c>
      <c r="K824" s="189">
        <v>0</v>
      </c>
      <c r="L824" s="189">
        <v>0</v>
      </c>
      <c r="M824" s="189">
        <v>0</v>
      </c>
      <c r="N824" s="189">
        <v>0</v>
      </c>
      <c r="O824" s="264">
        <f t="shared" si="12"/>
        <v>15844216.219999997</v>
      </c>
    </row>
    <row r="825" spans="1:15" x14ac:dyDescent="0.25">
      <c r="A825" s="255" t="s">
        <v>51</v>
      </c>
      <c r="B825" s="258" t="s">
        <v>35</v>
      </c>
      <c r="C825" s="256">
        <v>54099</v>
      </c>
      <c r="D825" s="259" t="s">
        <v>786</v>
      </c>
      <c r="E825" s="237">
        <v>109582951.16206069</v>
      </c>
      <c r="F825" s="189">
        <v>0</v>
      </c>
      <c r="G825" s="189">
        <v>259047662.22999999</v>
      </c>
      <c r="H825" s="189">
        <v>0</v>
      </c>
      <c r="I825" s="189">
        <v>0</v>
      </c>
      <c r="J825" s="189">
        <v>0</v>
      </c>
      <c r="K825" s="189">
        <v>0</v>
      </c>
      <c r="L825" s="189">
        <v>293515.75</v>
      </c>
      <c r="M825" s="189">
        <v>0</v>
      </c>
      <c r="N825" s="189">
        <v>0</v>
      </c>
      <c r="O825" s="264">
        <f t="shared" si="12"/>
        <v>259341177.97999999</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13540226.560000001</v>
      </c>
      <c r="M826" s="189">
        <v>0</v>
      </c>
      <c r="N826" s="189">
        <v>0</v>
      </c>
      <c r="O826" s="264">
        <f t="shared" si="12"/>
        <v>13540226.560000001</v>
      </c>
    </row>
    <row r="827" spans="1:15" x14ac:dyDescent="0.25">
      <c r="A827" s="255" t="s">
        <v>51</v>
      </c>
      <c r="B827" s="258" t="s">
        <v>35</v>
      </c>
      <c r="C827" s="256">
        <v>54125</v>
      </c>
      <c r="D827" s="259" t="s">
        <v>788</v>
      </c>
      <c r="E827" s="237">
        <v>7957710.0304093324</v>
      </c>
      <c r="F827" s="189">
        <v>0</v>
      </c>
      <c r="G827" s="189">
        <v>1478155.43</v>
      </c>
      <c r="H827" s="189">
        <v>0</v>
      </c>
      <c r="I827" s="189">
        <v>0</v>
      </c>
      <c r="J827" s="189">
        <v>0</v>
      </c>
      <c r="K827" s="189">
        <v>0</v>
      </c>
      <c r="L827" s="189">
        <v>0</v>
      </c>
      <c r="M827" s="189">
        <v>0</v>
      </c>
      <c r="N827" s="189">
        <v>0</v>
      </c>
      <c r="O827" s="264">
        <f t="shared" si="12"/>
        <v>1478155.43</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27733471.379999995</v>
      </c>
      <c r="H829" s="189">
        <v>0</v>
      </c>
      <c r="I829" s="189">
        <v>0</v>
      </c>
      <c r="J829" s="189">
        <v>0</v>
      </c>
      <c r="K829" s="189">
        <v>0</v>
      </c>
      <c r="L829" s="189">
        <v>40351.159999999996</v>
      </c>
      <c r="M829" s="189">
        <v>0</v>
      </c>
      <c r="N829" s="189">
        <v>0</v>
      </c>
      <c r="O829" s="264">
        <f t="shared" si="12"/>
        <v>27773822.539999995</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70339991.769999981</v>
      </c>
      <c r="H833" s="189">
        <v>0</v>
      </c>
      <c r="I833" s="189">
        <v>0</v>
      </c>
      <c r="J833" s="189">
        <v>0</v>
      </c>
      <c r="K833" s="189">
        <v>0</v>
      </c>
      <c r="L833" s="189">
        <v>0</v>
      </c>
      <c r="M833" s="189">
        <v>0</v>
      </c>
      <c r="N833" s="189">
        <v>0</v>
      </c>
      <c r="O833" s="189">
        <f t="shared" si="12"/>
        <v>70339991.769999981</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132227855.73000002</v>
      </c>
      <c r="H836" s="189">
        <v>0</v>
      </c>
      <c r="I836" s="189">
        <v>0</v>
      </c>
      <c r="J836" s="189">
        <v>0</v>
      </c>
      <c r="K836" s="189">
        <v>0</v>
      </c>
      <c r="L836" s="189">
        <v>3940284.52</v>
      </c>
      <c r="M836" s="189">
        <v>0</v>
      </c>
      <c r="N836" s="189">
        <v>0</v>
      </c>
      <c r="O836" s="189">
        <f t="shared" si="12"/>
        <v>136875008.22000003</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14281371.92</v>
      </c>
      <c r="H839" s="189">
        <v>0</v>
      </c>
      <c r="I839" s="189">
        <v>0</v>
      </c>
      <c r="J839" s="189">
        <v>0</v>
      </c>
      <c r="K839" s="189">
        <v>0</v>
      </c>
      <c r="L839" s="189">
        <v>0</v>
      </c>
      <c r="M839" s="189">
        <v>0</v>
      </c>
      <c r="N839" s="189">
        <v>0</v>
      </c>
      <c r="O839" s="189">
        <f t="shared" si="12"/>
        <v>14281371.92</v>
      </c>
    </row>
    <row r="840" spans="1:15" x14ac:dyDescent="0.25">
      <c r="A840" s="221" t="s">
        <v>51</v>
      </c>
      <c r="B840" s="222" t="s">
        <v>35</v>
      </c>
      <c r="C840" s="186">
        <v>54377</v>
      </c>
      <c r="D840" s="187" t="s">
        <v>801</v>
      </c>
      <c r="E840" s="237">
        <v>149079.61998985161</v>
      </c>
      <c r="F840" s="189">
        <v>0</v>
      </c>
      <c r="G840" s="189">
        <v>6364703.8600000003</v>
      </c>
      <c r="H840" s="189">
        <v>0</v>
      </c>
      <c r="I840" s="189">
        <v>0</v>
      </c>
      <c r="J840" s="189">
        <v>0</v>
      </c>
      <c r="K840" s="189">
        <v>0</v>
      </c>
      <c r="L840" s="189">
        <v>11224.19</v>
      </c>
      <c r="M840" s="189">
        <v>0</v>
      </c>
      <c r="N840" s="189">
        <v>0</v>
      </c>
      <c r="O840" s="189">
        <f t="shared" si="12"/>
        <v>6375928.0500000007</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3797864.8700000006</v>
      </c>
      <c r="M841" s="189">
        <v>0</v>
      </c>
      <c r="N841" s="189">
        <v>0</v>
      </c>
      <c r="O841" s="264">
        <f t="shared" si="12"/>
        <v>3797864.8700000006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7948826.1999999993</v>
      </c>
      <c r="G843" s="189">
        <v>0</v>
      </c>
      <c r="H843" s="189">
        <v>0</v>
      </c>
      <c r="I843" s="189">
        <v>0</v>
      </c>
      <c r="J843" s="189">
        <v>0</v>
      </c>
      <c r="K843" s="189">
        <v>0</v>
      </c>
      <c r="L843" s="189">
        <v>7675550.5800000019</v>
      </c>
      <c r="M843" s="189">
        <v>0</v>
      </c>
      <c r="N843" s="189">
        <v>0</v>
      </c>
      <c r="O843" s="264">
        <f t="shared" si="12"/>
        <v>15624376.780000001</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502494.64</v>
      </c>
      <c r="M846" s="189">
        <v>0</v>
      </c>
      <c r="N846" s="189">
        <v>0</v>
      </c>
      <c r="O846" s="264">
        <f t="shared" si="13"/>
        <v>502494.64</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30033182.709999993</v>
      </c>
      <c r="H848" s="189">
        <v>0</v>
      </c>
      <c r="I848" s="189">
        <v>0</v>
      </c>
      <c r="J848" s="189">
        <v>0</v>
      </c>
      <c r="K848" s="189">
        <v>0</v>
      </c>
      <c r="L848" s="189">
        <v>71962.81</v>
      </c>
      <c r="M848" s="189">
        <v>0</v>
      </c>
      <c r="N848" s="189">
        <v>0</v>
      </c>
      <c r="O848" s="264">
        <f t="shared" si="13"/>
        <v>30105145.519999992</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64831944.390000008</v>
      </c>
      <c r="H851" s="189">
        <v>0</v>
      </c>
      <c r="I851" s="189">
        <v>0</v>
      </c>
      <c r="J851" s="189">
        <v>0</v>
      </c>
      <c r="K851" s="189">
        <v>0</v>
      </c>
      <c r="L851" s="189">
        <v>0</v>
      </c>
      <c r="M851" s="189">
        <v>0</v>
      </c>
      <c r="N851" s="189">
        <v>0</v>
      </c>
      <c r="O851" s="189">
        <f t="shared" si="13"/>
        <v>64831944.390000008</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192770763.61000004</v>
      </c>
      <c r="H853" s="189">
        <v>0</v>
      </c>
      <c r="I853" s="189">
        <v>0</v>
      </c>
      <c r="J853" s="189">
        <v>0</v>
      </c>
      <c r="K853" s="189">
        <v>0</v>
      </c>
      <c r="L853" s="189">
        <v>2677034.9200000009</v>
      </c>
      <c r="M853" s="189">
        <v>0</v>
      </c>
      <c r="N853" s="189">
        <v>0</v>
      </c>
      <c r="O853" s="189">
        <f t="shared" si="13"/>
        <v>195447798.53000003</v>
      </c>
    </row>
    <row r="854" spans="1:15" x14ac:dyDescent="0.25">
      <c r="A854" s="221" t="s">
        <v>51</v>
      </c>
      <c r="B854" s="222" t="s">
        <v>35</v>
      </c>
      <c r="C854" s="186">
        <v>54680</v>
      </c>
      <c r="D854" s="187" t="s">
        <v>814</v>
      </c>
      <c r="E854" s="237">
        <v>7611439.1572012194</v>
      </c>
      <c r="F854" s="189">
        <v>0</v>
      </c>
      <c r="G854" s="189">
        <v>20700869.84</v>
      </c>
      <c r="H854" s="189">
        <v>0</v>
      </c>
      <c r="I854" s="189">
        <v>0</v>
      </c>
      <c r="J854" s="189">
        <v>0</v>
      </c>
      <c r="K854" s="189">
        <v>0</v>
      </c>
      <c r="L854" s="189">
        <v>702863.49</v>
      </c>
      <c r="M854" s="189">
        <v>0</v>
      </c>
      <c r="N854" s="189">
        <v>0</v>
      </c>
      <c r="O854" s="189">
        <f t="shared" si="13"/>
        <v>21403733.329999998</v>
      </c>
    </row>
    <row r="855" spans="1:15" x14ac:dyDescent="0.25">
      <c r="A855" s="221" t="s">
        <v>51</v>
      </c>
      <c r="B855" s="222" t="s">
        <v>35</v>
      </c>
      <c r="C855" s="186">
        <v>54720</v>
      </c>
      <c r="D855" s="187" t="s">
        <v>815</v>
      </c>
      <c r="E855" s="237">
        <v>198671953.80617708</v>
      </c>
      <c r="F855" s="189">
        <v>410358.53999999992</v>
      </c>
      <c r="G855" s="189">
        <v>360964369.38</v>
      </c>
      <c r="H855" s="189">
        <v>0</v>
      </c>
      <c r="I855" s="189">
        <v>0</v>
      </c>
      <c r="J855" s="189">
        <v>0</v>
      </c>
      <c r="K855" s="189">
        <v>0</v>
      </c>
      <c r="L855" s="189">
        <v>10539495.890000001</v>
      </c>
      <c r="M855" s="189">
        <v>0</v>
      </c>
      <c r="N855" s="189">
        <v>0</v>
      </c>
      <c r="O855" s="189">
        <f t="shared" si="13"/>
        <v>371914223.81</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3043812.65</v>
      </c>
      <c r="H858" s="189">
        <v>0</v>
      </c>
      <c r="I858" s="189">
        <v>0</v>
      </c>
      <c r="J858" s="189">
        <v>0</v>
      </c>
      <c r="K858" s="189">
        <v>0</v>
      </c>
      <c r="L858" s="189">
        <v>1409380.94</v>
      </c>
      <c r="M858" s="189">
        <v>0</v>
      </c>
      <c r="N858" s="189">
        <v>0</v>
      </c>
      <c r="O858" s="189">
        <f t="shared" si="13"/>
        <v>4453193.59</v>
      </c>
    </row>
    <row r="859" spans="1:15" x14ac:dyDescent="0.25">
      <c r="A859" s="221" t="s">
        <v>51</v>
      </c>
      <c r="B859" s="222" t="s">
        <v>35</v>
      </c>
      <c r="C859" s="186">
        <v>54820</v>
      </c>
      <c r="D859" s="187" t="s">
        <v>161</v>
      </c>
      <c r="E859" s="237">
        <v>19339634.577237651</v>
      </c>
      <c r="F859" s="189">
        <v>0</v>
      </c>
      <c r="G859" s="189">
        <v>37898910.670000002</v>
      </c>
      <c r="H859" s="189">
        <v>0</v>
      </c>
      <c r="I859" s="189">
        <v>0</v>
      </c>
      <c r="J859" s="189">
        <v>0</v>
      </c>
      <c r="K859" s="189">
        <v>0</v>
      </c>
      <c r="L859" s="189">
        <v>98470.260000000009</v>
      </c>
      <c r="M859" s="189">
        <v>0</v>
      </c>
      <c r="N859" s="189">
        <v>0</v>
      </c>
      <c r="O859" s="189">
        <f t="shared" si="13"/>
        <v>37997380.93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118439.11</v>
      </c>
      <c r="G861" s="189">
        <v>0</v>
      </c>
      <c r="H861" s="189">
        <v>0</v>
      </c>
      <c r="I861" s="189">
        <v>0</v>
      </c>
      <c r="J861" s="189">
        <v>0</v>
      </c>
      <c r="K861" s="189">
        <v>0</v>
      </c>
      <c r="L861" s="189">
        <v>2570462.7899999996</v>
      </c>
      <c r="M861" s="189">
        <v>0</v>
      </c>
      <c r="N861" s="189">
        <v>0</v>
      </c>
      <c r="O861" s="264">
        <f t="shared" si="13"/>
        <v>2688901.8999999994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587927.51</v>
      </c>
      <c r="M864" s="189">
        <v>0</v>
      </c>
      <c r="N864" s="189">
        <v>0</v>
      </c>
      <c r="O864" s="264">
        <f t="shared" si="13"/>
        <v>587927.51</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0</v>
      </c>
      <c r="M866" s="189">
        <v>0</v>
      </c>
      <c r="N866" s="189">
        <v>0</v>
      </c>
      <c r="O866" s="264">
        <f t="shared" si="13"/>
        <v>0</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53046.83</v>
      </c>
      <c r="M867" s="189">
        <v>0</v>
      </c>
      <c r="N867" s="189">
        <v>0</v>
      </c>
      <c r="O867" s="264">
        <f t="shared" si="13"/>
        <v>53046.83</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3277974.77</v>
      </c>
      <c r="M868" s="189">
        <v>0</v>
      </c>
      <c r="N868" s="189">
        <v>0</v>
      </c>
      <c r="O868" s="264">
        <f t="shared" si="13"/>
        <v>3277974.77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997390.49999999988</v>
      </c>
      <c r="M871" s="189">
        <v>0</v>
      </c>
      <c r="N871" s="189">
        <v>0</v>
      </c>
      <c r="O871" s="189">
        <f t="shared" si="13"/>
        <v>997390.49999999988</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15750216.790000003</v>
      </c>
      <c r="M874" s="189">
        <v>0</v>
      </c>
      <c r="N874" s="189">
        <v>0</v>
      </c>
      <c r="O874" s="189">
        <f t="shared" si="13"/>
        <v>15750216.790000003</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0</v>
      </c>
      <c r="M875" s="189">
        <v>0</v>
      </c>
      <c r="N875" s="189">
        <v>0</v>
      </c>
      <c r="O875" s="189">
        <f t="shared" si="13"/>
        <v>0</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91194.86</v>
      </c>
      <c r="M876" s="189">
        <v>0</v>
      </c>
      <c r="N876" s="189">
        <v>0</v>
      </c>
      <c r="O876" s="189">
        <f t="shared" si="13"/>
        <v>91194.86</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0</v>
      </c>
      <c r="M881" s="189">
        <v>0</v>
      </c>
      <c r="N881" s="189">
        <v>0</v>
      </c>
      <c r="O881" s="264">
        <f t="shared" si="13"/>
        <v>0</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45382622.710000001</v>
      </c>
      <c r="K885" s="189">
        <v>0</v>
      </c>
      <c r="L885" s="189">
        <v>689.12</v>
      </c>
      <c r="M885" s="189">
        <v>0</v>
      </c>
      <c r="N885" s="189">
        <v>0</v>
      </c>
      <c r="O885" s="264">
        <f t="shared" si="13"/>
        <v>45383311.829999998</v>
      </c>
    </row>
    <row r="886" spans="1:15" x14ac:dyDescent="0.25">
      <c r="A886" s="255" t="s">
        <v>51</v>
      </c>
      <c r="B886" s="258" t="s">
        <v>37</v>
      </c>
      <c r="C886" s="256">
        <v>66682</v>
      </c>
      <c r="D886" s="259" t="s">
        <v>841</v>
      </c>
      <c r="E886" s="237">
        <v>5225499.2283821423</v>
      </c>
      <c r="F886" s="189">
        <v>0</v>
      </c>
      <c r="G886" s="189">
        <v>0</v>
      </c>
      <c r="H886" s="189">
        <v>0</v>
      </c>
      <c r="I886" s="189">
        <v>0</v>
      </c>
      <c r="J886" s="189">
        <v>16639633</v>
      </c>
      <c r="K886" s="189">
        <v>0</v>
      </c>
      <c r="L886" s="189">
        <v>117753.8</v>
      </c>
      <c r="M886" s="189">
        <v>0</v>
      </c>
      <c r="N886" s="189">
        <v>0</v>
      </c>
      <c r="O886" s="264">
        <f t="shared" si="13"/>
        <v>16757386.800000001</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5134072.26</v>
      </c>
      <c r="M887" s="189">
        <v>0</v>
      </c>
      <c r="N887" s="189">
        <v>0</v>
      </c>
      <c r="O887" s="264">
        <f t="shared" si="13"/>
        <v>5134072.26</v>
      </c>
    </row>
    <row r="888" spans="1:15" x14ac:dyDescent="0.25">
      <c r="A888" s="255" t="s">
        <v>51</v>
      </c>
      <c r="B888" s="258" t="s">
        <v>38</v>
      </c>
      <c r="C888" s="256">
        <v>68001</v>
      </c>
      <c r="D888" s="259" t="s">
        <v>843</v>
      </c>
      <c r="E888" s="237">
        <v>8195910.5369915552</v>
      </c>
      <c r="F888" s="189">
        <v>5138441.49</v>
      </c>
      <c r="G888" s="189">
        <v>0</v>
      </c>
      <c r="H888" s="189">
        <v>0</v>
      </c>
      <c r="I888" s="189">
        <v>0</v>
      </c>
      <c r="J888" s="189">
        <v>0</v>
      </c>
      <c r="K888" s="189">
        <v>0</v>
      </c>
      <c r="L888" s="189">
        <v>311562.43</v>
      </c>
      <c r="M888" s="189">
        <v>0</v>
      </c>
      <c r="N888" s="189">
        <v>0</v>
      </c>
      <c r="O888" s="264">
        <f t="shared" si="13"/>
        <v>5450003.9199999999</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6834771.3500000015</v>
      </c>
      <c r="M891" s="189">
        <v>0</v>
      </c>
      <c r="N891" s="189">
        <v>0</v>
      </c>
      <c r="O891" s="189">
        <f t="shared" si="13"/>
        <v>6834771.3500000015</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15603753.42</v>
      </c>
      <c r="M894" s="189">
        <v>0</v>
      </c>
      <c r="N894" s="189">
        <v>0</v>
      </c>
      <c r="O894" s="189">
        <f t="shared" si="13"/>
        <v>15603753.42</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4485978.4499999993</v>
      </c>
      <c r="M895" s="189">
        <v>0</v>
      </c>
      <c r="N895" s="189">
        <v>0</v>
      </c>
      <c r="O895" s="189">
        <f t="shared" si="13"/>
        <v>4485978.4499999993</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762830.9</v>
      </c>
      <c r="K898" s="189">
        <v>0</v>
      </c>
      <c r="L898" s="189">
        <v>0</v>
      </c>
      <c r="M898" s="189">
        <v>0</v>
      </c>
      <c r="N898" s="189">
        <v>0</v>
      </c>
      <c r="O898" s="189">
        <f t="shared" si="13"/>
        <v>762830.9</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158997.01</v>
      </c>
      <c r="O899" s="189">
        <f t="shared" si="13"/>
        <v>4889633.9400000004</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258392.33000000002</v>
      </c>
      <c r="M901" s="189">
        <v>0</v>
      </c>
      <c r="N901" s="189">
        <v>0</v>
      </c>
      <c r="O901" s="264">
        <f t="shared" si="13"/>
        <v>258392.33000000002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687884.66</v>
      </c>
      <c r="M903" s="189">
        <v>0</v>
      </c>
      <c r="N903" s="189">
        <v>0</v>
      </c>
      <c r="O903" s="264">
        <f t="shared" si="13"/>
        <v>687884.66</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61747.14</v>
      </c>
      <c r="M904" s="189">
        <v>0</v>
      </c>
      <c r="N904" s="189">
        <v>0</v>
      </c>
      <c r="O904" s="264">
        <f t="shared" si="13"/>
        <v>61747.14</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23191643.649999999</v>
      </c>
      <c r="H907" s="189">
        <v>0</v>
      </c>
      <c r="I907" s="189">
        <v>0</v>
      </c>
      <c r="J907" s="189">
        <v>0</v>
      </c>
      <c r="K907" s="189">
        <v>0</v>
      </c>
      <c r="L907" s="189">
        <v>470530</v>
      </c>
      <c r="M907" s="189">
        <v>0</v>
      </c>
      <c r="N907" s="189">
        <v>0</v>
      </c>
      <c r="O907" s="264">
        <f t="shared" si="13"/>
        <v>23662173.649999999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93679.780000000013</v>
      </c>
      <c r="M910" s="189">
        <v>0</v>
      </c>
      <c r="N910" s="189">
        <v>0</v>
      </c>
      <c r="O910" s="264">
        <f t="shared" si="14"/>
        <v>93679.780000000013</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74324.89</v>
      </c>
      <c r="M911" s="189">
        <v>0</v>
      </c>
      <c r="N911" s="189">
        <v>0</v>
      </c>
      <c r="O911" s="189">
        <f t="shared" si="14"/>
        <v>74324.89</v>
      </c>
    </row>
    <row r="912" spans="1:15" x14ac:dyDescent="0.25">
      <c r="A912" s="221" t="s">
        <v>51</v>
      </c>
      <c r="B912" s="222" t="s">
        <v>38</v>
      </c>
      <c r="C912" s="186">
        <v>68229</v>
      </c>
      <c r="D912" s="187" t="s">
        <v>861</v>
      </c>
      <c r="E912" s="237">
        <v>8995385.5923044812</v>
      </c>
      <c r="F912" s="189">
        <v>9284725.2500000019</v>
      </c>
      <c r="G912" s="189">
        <v>0</v>
      </c>
      <c r="H912" s="189">
        <v>0</v>
      </c>
      <c r="I912" s="189">
        <v>0</v>
      </c>
      <c r="J912" s="189">
        <v>0</v>
      </c>
      <c r="K912" s="189">
        <v>0</v>
      </c>
      <c r="L912" s="189">
        <v>0</v>
      </c>
      <c r="M912" s="189">
        <v>0</v>
      </c>
      <c r="N912" s="189">
        <v>0</v>
      </c>
      <c r="O912" s="189">
        <f t="shared" si="14"/>
        <v>9284725.2500000019</v>
      </c>
    </row>
    <row r="913" spans="1:15" x14ac:dyDescent="0.25">
      <c r="A913" s="221" t="s">
        <v>51</v>
      </c>
      <c r="B913" s="222" t="s">
        <v>38</v>
      </c>
      <c r="C913" s="186">
        <v>68235</v>
      </c>
      <c r="D913" s="187" t="s">
        <v>862</v>
      </c>
      <c r="E913" s="237">
        <v>58029517.95843529</v>
      </c>
      <c r="F913" s="189">
        <v>0</v>
      </c>
      <c r="G913" s="189">
        <v>29832811.800000004</v>
      </c>
      <c r="H913" s="189">
        <v>0</v>
      </c>
      <c r="I913" s="189">
        <v>0</v>
      </c>
      <c r="J913" s="189">
        <v>0</v>
      </c>
      <c r="K913" s="189">
        <v>0</v>
      </c>
      <c r="L913" s="189">
        <v>0</v>
      </c>
      <c r="M913" s="189">
        <v>0</v>
      </c>
      <c r="N913" s="189">
        <v>0</v>
      </c>
      <c r="O913" s="189">
        <f t="shared" si="14"/>
        <v>29832811.800000004</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31978185.550000001</v>
      </c>
      <c r="H918" s="189">
        <v>0</v>
      </c>
      <c r="I918" s="189">
        <v>0</v>
      </c>
      <c r="J918" s="189">
        <v>0</v>
      </c>
      <c r="K918" s="189">
        <v>0</v>
      </c>
      <c r="L918" s="189">
        <v>0</v>
      </c>
      <c r="M918" s="189">
        <v>0</v>
      </c>
      <c r="N918" s="189">
        <v>0</v>
      </c>
      <c r="O918" s="189">
        <f t="shared" si="14"/>
        <v>31978185.550000001</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425589.32</v>
      </c>
      <c r="M922" s="189">
        <v>0</v>
      </c>
      <c r="N922" s="189">
        <v>0</v>
      </c>
      <c r="O922" s="264">
        <f t="shared" si="14"/>
        <v>425589.32</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3184770.1599999992</v>
      </c>
      <c r="M923" s="189">
        <v>0</v>
      </c>
      <c r="N923" s="189">
        <v>0</v>
      </c>
      <c r="O923" s="264">
        <f t="shared" si="14"/>
        <v>3184770.1599999992</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167558426.21000001</v>
      </c>
      <c r="H933" s="189">
        <v>0</v>
      </c>
      <c r="I933" s="189">
        <v>0</v>
      </c>
      <c r="J933" s="189">
        <v>0</v>
      </c>
      <c r="K933" s="189">
        <v>0</v>
      </c>
      <c r="L933" s="189">
        <v>2557816.0099999998</v>
      </c>
      <c r="M933" s="189">
        <v>0</v>
      </c>
      <c r="N933" s="189">
        <v>0</v>
      </c>
      <c r="O933" s="189">
        <f t="shared" si="14"/>
        <v>170116242.22</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1801523.19</v>
      </c>
      <c r="M934" s="189">
        <v>0</v>
      </c>
      <c r="N934" s="189">
        <v>0</v>
      </c>
      <c r="O934" s="189">
        <f t="shared" si="14"/>
        <v>1801523.19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6293949.8900000006</v>
      </c>
      <c r="M936" s="189">
        <v>0</v>
      </c>
      <c r="N936" s="189">
        <v>101168167.67</v>
      </c>
      <c r="O936" s="189">
        <f t="shared" si="14"/>
        <v>107462117.56</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120196.57</v>
      </c>
      <c r="M938" s="189">
        <v>0</v>
      </c>
      <c r="N938" s="189">
        <v>0</v>
      </c>
      <c r="O938" s="189">
        <f t="shared" si="14"/>
        <v>120196.57</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337508.1</v>
      </c>
      <c r="M939" s="189">
        <v>0</v>
      </c>
      <c r="N939" s="189">
        <v>0</v>
      </c>
      <c r="O939" s="189">
        <f t="shared" si="14"/>
        <v>337508.1</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75949.26999999999</v>
      </c>
      <c r="M940" s="189">
        <v>0</v>
      </c>
      <c r="N940" s="189">
        <v>0</v>
      </c>
      <c r="O940" s="189">
        <f t="shared" si="14"/>
        <v>75949.26999999999</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224836.21999999997</v>
      </c>
      <c r="M943" s="189">
        <v>0</v>
      </c>
      <c r="N943" s="189">
        <v>0</v>
      </c>
      <c r="O943" s="264">
        <f t="shared" si="14"/>
        <v>987475.98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2393777.2700000005</v>
      </c>
      <c r="M948" s="189">
        <v>0</v>
      </c>
      <c r="N948" s="189">
        <v>0</v>
      </c>
      <c r="O948" s="264">
        <f t="shared" si="14"/>
        <v>2393777.2700000005</v>
      </c>
    </row>
    <row r="949" spans="1:15" x14ac:dyDescent="0.25">
      <c r="A949" s="255" t="s">
        <v>51</v>
      </c>
      <c r="B949" s="258" t="s">
        <v>38</v>
      </c>
      <c r="C949" s="256">
        <v>68549</v>
      </c>
      <c r="D949" s="259" t="s">
        <v>895</v>
      </c>
      <c r="E949" s="237">
        <v>2452263.6557927001</v>
      </c>
      <c r="F949" s="189">
        <v>1408128.07</v>
      </c>
      <c r="G949" s="189">
        <v>0</v>
      </c>
      <c r="H949" s="189">
        <v>0</v>
      </c>
      <c r="I949" s="189">
        <v>0</v>
      </c>
      <c r="J949" s="189">
        <v>0</v>
      </c>
      <c r="K949" s="189">
        <v>0</v>
      </c>
      <c r="L949" s="189">
        <v>0</v>
      </c>
      <c r="M949" s="189">
        <v>0</v>
      </c>
      <c r="N949" s="189">
        <v>0</v>
      </c>
      <c r="O949" s="264">
        <f t="shared" si="14"/>
        <v>1408128.07</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992.93000000000006</v>
      </c>
      <c r="G953" s="189">
        <v>0</v>
      </c>
      <c r="H953" s="189">
        <v>0</v>
      </c>
      <c r="I953" s="189">
        <v>0</v>
      </c>
      <c r="J953" s="189">
        <v>0</v>
      </c>
      <c r="K953" s="189">
        <v>0</v>
      </c>
      <c r="L953" s="189">
        <v>2490130.6900000004</v>
      </c>
      <c r="M953" s="189">
        <v>0</v>
      </c>
      <c r="N953" s="189">
        <v>0</v>
      </c>
      <c r="O953" s="189">
        <f t="shared" si="14"/>
        <v>2491123.6200000006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411849.15</v>
      </c>
      <c r="M954" s="189">
        <v>0</v>
      </c>
      <c r="N954" s="189">
        <v>0</v>
      </c>
      <c r="O954" s="189">
        <f t="shared" si="14"/>
        <v>411849.15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921631.2699999999</v>
      </c>
      <c r="M957" s="189">
        <v>0</v>
      </c>
      <c r="N957" s="189">
        <v>0</v>
      </c>
      <c r="O957" s="189">
        <f t="shared" si="14"/>
        <v>921631.2699999999</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298583.02999999997</v>
      </c>
      <c r="M961" s="189">
        <v>0</v>
      </c>
      <c r="N961" s="189">
        <v>0</v>
      </c>
      <c r="O961" s="264">
        <f t="shared" si="14"/>
        <v>298583.02999999997</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0</v>
      </c>
      <c r="M962" s="189">
        <v>0</v>
      </c>
      <c r="N962" s="189">
        <v>0</v>
      </c>
      <c r="O962" s="264">
        <f t="shared" si="14"/>
        <v>0</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0</v>
      </c>
      <c r="M965" s="189">
        <v>0</v>
      </c>
      <c r="N965" s="189">
        <v>0</v>
      </c>
      <c r="O965" s="264">
        <f t="shared" si="14"/>
        <v>0</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51346.009999999987</v>
      </c>
      <c r="M967" s="189">
        <v>0</v>
      </c>
      <c r="N967" s="189">
        <v>0</v>
      </c>
      <c r="O967" s="264">
        <f t="shared" si="14"/>
        <v>72616.539999999979</v>
      </c>
    </row>
    <row r="968" spans="1:15" x14ac:dyDescent="0.25">
      <c r="A968" s="255" t="s">
        <v>51</v>
      </c>
      <c r="B968" s="258" t="s">
        <v>38</v>
      </c>
      <c r="C968" s="256">
        <v>68780</v>
      </c>
      <c r="D968" s="259" t="s">
        <v>911</v>
      </c>
      <c r="E968" s="237">
        <v>0</v>
      </c>
      <c r="F968" s="189">
        <v>0</v>
      </c>
      <c r="G968" s="189">
        <v>0</v>
      </c>
      <c r="H968" s="189">
        <v>0</v>
      </c>
      <c r="I968" s="189">
        <v>0</v>
      </c>
      <c r="J968" s="189">
        <v>0</v>
      </c>
      <c r="K968" s="189">
        <v>0</v>
      </c>
      <c r="L968" s="189">
        <v>0</v>
      </c>
      <c r="M968" s="189">
        <v>0</v>
      </c>
      <c r="N968" s="189">
        <v>0</v>
      </c>
      <c r="O968" s="264">
        <f t="shared" si="14"/>
        <v>0</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53966.76</v>
      </c>
      <c r="H971" s="189">
        <v>0</v>
      </c>
      <c r="I971" s="189">
        <v>0</v>
      </c>
      <c r="J971" s="189">
        <v>0</v>
      </c>
      <c r="K971" s="189">
        <v>0</v>
      </c>
      <c r="L971" s="189">
        <v>0</v>
      </c>
      <c r="M971" s="189">
        <v>0</v>
      </c>
      <c r="N971" s="189">
        <v>0</v>
      </c>
      <c r="O971" s="189">
        <f t="shared" si="14"/>
        <v>53966.76</v>
      </c>
    </row>
    <row r="972" spans="1:15" x14ac:dyDescent="0.25">
      <c r="A972" s="221" t="s">
        <v>51</v>
      </c>
      <c r="B972" s="222" t="s">
        <v>38</v>
      </c>
      <c r="C972" s="186">
        <v>68867</v>
      </c>
      <c r="D972" s="187" t="s">
        <v>915</v>
      </c>
      <c r="E972" s="237">
        <v>41887887.119955711</v>
      </c>
      <c r="F972" s="189">
        <v>0</v>
      </c>
      <c r="G972" s="189">
        <v>0</v>
      </c>
      <c r="H972" s="189">
        <v>0</v>
      </c>
      <c r="I972" s="189">
        <v>0</v>
      </c>
      <c r="J972" s="189">
        <v>19839636.09</v>
      </c>
      <c r="K972" s="189">
        <v>0</v>
      </c>
      <c r="L972" s="189">
        <v>0</v>
      </c>
      <c r="M972" s="189">
        <v>0</v>
      </c>
      <c r="N972" s="189">
        <v>0</v>
      </c>
      <c r="O972" s="189">
        <f t="shared" ref="O972:O1035" si="15">SUM(F972:N972)</f>
        <v>19839636.09</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52174.479999999996</v>
      </c>
      <c r="M973" s="189">
        <v>0</v>
      </c>
      <c r="N973" s="189">
        <v>24539533.230000004</v>
      </c>
      <c r="O973" s="189">
        <f t="shared" si="15"/>
        <v>24591707.710000005</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0</v>
      </c>
      <c r="O974" s="189">
        <f t="shared" si="15"/>
        <v>0</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104427.12</v>
      </c>
      <c r="M975" s="189">
        <v>0</v>
      </c>
      <c r="N975" s="189">
        <v>0</v>
      </c>
      <c r="O975" s="189">
        <f t="shared" si="15"/>
        <v>104427.12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3530635.69</v>
      </c>
      <c r="M995" s="189">
        <v>0</v>
      </c>
      <c r="N995" s="189">
        <v>0</v>
      </c>
      <c r="O995" s="189">
        <f t="shared" si="15"/>
        <v>3530635.69</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1224568.3799999999</v>
      </c>
      <c r="M999" s="189">
        <v>0</v>
      </c>
      <c r="N999" s="189">
        <v>0</v>
      </c>
      <c r="O999" s="189">
        <f t="shared" si="15"/>
        <v>1224568.3799999999</v>
      </c>
    </row>
    <row r="1000" spans="1:15" x14ac:dyDescent="0.25">
      <c r="A1000" s="221" t="s">
        <v>51</v>
      </c>
      <c r="B1000" s="222" t="s">
        <v>39</v>
      </c>
      <c r="C1000" s="186">
        <v>70823</v>
      </c>
      <c r="D1000" s="187" t="s">
        <v>938</v>
      </c>
      <c r="E1000" s="237">
        <v>39214642.531167299</v>
      </c>
      <c r="F1000" s="189">
        <v>21920633.769999996</v>
      </c>
      <c r="G1000" s="189">
        <v>0</v>
      </c>
      <c r="H1000" s="189">
        <v>0</v>
      </c>
      <c r="I1000" s="189">
        <v>0</v>
      </c>
      <c r="J1000" s="189">
        <v>0</v>
      </c>
      <c r="K1000" s="189">
        <v>0</v>
      </c>
      <c r="L1000" s="189">
        <v>5163011.4000000004</v>
      </c>
      <c r="M1000" s="189">
        <v>0</v>
      </c>
      <c r="N1000" s="189">
        <v>0</v>
      </c>
      <c r="O1000" s="189">
        <f t="shared" si="15"/>
        <v>27083645.169999994</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11588014.319999998</v>
      </c>
      <c r="M1001" s="189">
        <v>0</v>
      </c>
      <c r="N1001" s="189">
        <v>0</v>
      </c>
      <c r="O1001" s="264">
        <f t="shared" si="15"/>
        <v>11588014.319999998</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1423664.93</v>
      </c>
      <c r="M1003" s="189">
        <v>0</v>
      </c>
      <c r="N1003" s="189">
        <v>0</v>
      </c>
      <c r="O1003" s="264">
        <f t="shared" si="15"/>
        <v>1423664.93</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116152.45999999999</v>
      </c>
      <c r="M1004" s="189">
        <v>0</v>
      </c>
      <c r="N1004" s="189">
        <v>0</v>
      </c>
      <c r="O1004" s="264">
        <f t="shared" si="15"/>
        <v>116152.45999999999</v>
      </c>
    </row>
    <row r="1005" spans="1:15" x14ac:dyDescent="0.25">
      <c r="A1005" s="255" t="s">
        <v>51</v>
      </c>
      <c r="B1005" s="258" t="s">
        <v>40</v>
      </c>
      <c r="C1005" s="256">
        <v>73043</v>
      </c>
      <c r="D1005" s="259" t="s">
        <v>943</v>
      </c>
      <c r="E1005" s="237">
        <v>0</v>
      </c>
      <c r="F1005" s="189">
        <v>0</v>
      </c>
      <c r="G1005" s="189">
        <v>0</v>
      </c>
      <c r="H1005" s="189">
        <v>0</v>
      </c>
      <c r="I1005" s="189">
        <v>0</v>
      </c>
      <c r="J1005" s="189">
        <v>0</v>
      </c>
      <c r="K1005" s="189">
        <v>0</v>
      </c>
      <c r="L1005" s="189">
        <v>0</v>
      </c>
      <c r="M1005" s="189">
        <v>0</v>
      </c>
      <c r="N1005" s="189">
        <v>0</v>
      </c>
      <c r="O1005" s="264">
        <f t="shared" si="15"/>
        <v>0</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1212835.95</v>
      </c>
      <c r="M1006" s="189">
        <v>0</v>
      </c>
      <c r="N1006" s="189">
        <v>0</v>
      </c>
      <c r="O1006" s="264">
        <f t="shared" si="15"/>
        <v>1902928.75</v>
      </c>
    </row>
    <row r="1007" spans="1:15" x14ac:dyDescent="0.25">
      <c r="A1007" s="255" t="s">
        <v>51</v>
      </c>
      <c r="B1007" s="258" t="s">
        <v>40</v>
      </c>
      <c r="C1007" s="256">
        <v>73067</v>
      </c>
      <c r="D1007" s="259" t="s">
        <v>945</v>
      </c>
      <c r="E1007" s="237">
        <v>139171320.27798003</v>
      </c>
      <c r="F1007" s="189">
        <v>0</v>
      </c>
      <c r="G1007" s="189">
        <v>0</v>
      </c>
      <c r="H1007" s="189">
        <v>0</v>
      </c>
      <c r="I1007" s="189">
        <v>0</v>
      </c>
      <c r="J1007" s="189">
        <v>36928874.869999997</v>
      </c>
      <c r="K1007" s="189">
        <v>0</v>
      </c>
      <c r="L1007" s="189">
        <v>0</v>
      </c>
      <c r="M1007" s="189">
        <v>0</v>
      </c>
      <c r="N1007" s="189">
        <v>0</v>
      </c>
      <c r="O1007" s="264">
        <f t="shared" si="15"/>
        <v>36928874.869999997</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129286.20999999999</v>
      </c>
      <c r="M1009" s="189">
        <v>0</v>
      </c>
      <c r="N1009" s="189">
        <v>0</v>
      </c>
      <c r="O1009" s="264">
        <f t="shared" si="15"/>
        <v>129286.20999999999</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91904378.01000002</v>
      </c>
      <c r="K1011" s="189">
        <v>0</v>
      </c>
      <c r="L1011" s="189">
        <v>2353437.91</v>
      </c>
      <c r="M1011" s="189">
        <v>0</v>
      </c>
      <c r="N1011" s="189">
        <v>0</v>
      </c>
      <c r="O1011" s="189">
        <f t="shared" si="15"/>
        <v>94257815.920000017</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5797616.4000000004</v>
      </c>
      <c r="M1012" s="189">
        <v>0</v>
      </c>
      <c r="N1012" s="189">
        <v>0</v>
      </c>
      <c r="O1012" s="189">
        <f t="shared" si="15"/>
        <v>5797616.4000000004</v>
      </c>
    </row>
    <row r="1013" spans="1:15" x14ac:dyDescent="0.25">
      <c r="A1013" s="221" t="s">
        <v>51</v>
      </c>
      <c r="B1013" s="222" t="s">
        <v>40</v>
      </c>
      <c r="C1013" s="186">
        <v>73217</v>
      </c>
      <c r="D1013" s="187" t="s">
        <v>951</v>
      </c>
      <c r="E1013" s="237">
        <v>134113024.97094235</v>
      </c>
      <c r="F1013" s="189">
        <v>0</v>
      </c>
      <c r="G1013" s="189">
        <v>0</v>
      </c>
      <c r="H1013" s="189">
        <v>0</v>
      </c>
      <c r="I1013" s="189">
        <v>0</v>
      </c>
      <c r="J1013" s="189">
        <v>258861690.09999999</v>
      </c>
      <c r="K1013" s="189">
        <v>0</v>
      </c>
      <c r="L1013" s="189">
        <v>32683.89</v>
      </c>
      <c r="M1013" s="189">
        <v>0</v>
      </c>
      <c r="N1013" s="189">
        <v>0</v>
      </c>
      <c r="O1013" s="189">
        <f t="shared" si="15"/>
        <v>258894373.98999998</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460218.7</v>
      </c>
      <c r="M1016" s="189">
        <v>0</v>
      </c>
      <c r="N1016" s="189">
        <v>0</v>
      </c>
      <c r="O1016" s="189">
        <f t="shared" si="15"/>
        <v>460218.7</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3323909.5599999991</v>
      </c>
      <c r="M1018" s="189">
        <v>0</v>
      </c>
      <c r="N1018" s="189">
        <v>0</v>
      </c>
      <c r="O1018" s="189">
        <f t="shared" si="15"/>
        <v>3323909.5599999991</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1442294.35</v>
      </c>
      <c r="M1020" s="189">
        <v>0</v>
      </c>
      <c r="N1020" s="189">
        <v>0</v>
      </c>
      <c r="O1020" s="189">
        <f t="shared" si="15"/>
        <v>1442294.35</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845984.10999999987</v>
      </c>
      <c r="M1022" s="189">
        <v>0</v>
      </c>
      <c r="N1022" s="189">
        <v>0</v>
      </c>
      <c r="O1022" s="264">
        <f t="shared" si="15"/>
        <v>927306.2899999998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172237.99</v>
      </c>
      <c r="M1023" s="189">
        <v>0</v>
      </c>
      <c r="N1023" s="189">
        <v>0</v>
      </c>
      <c r="O1023" s="264">
        <f t="shared" si="15"/>
        <v>172237.99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83032.81</v>
      </c>
      <c r="M1024" s="189">
        <v>0</v>
      </c>
      <c r="N1024" s="189">
        <v>0</v>
      </c>
      <c r="O1024" s="264">
        <f t="shared" si="15"/>
        <v>83032.81</v>
      </c>
    </row>
    <row r="1025" spans="1:15" x14ac:dyDescent="0.25">
      <c r="A1025" s="255" t="s">
        <v>51</v>
      </c>
      <c r="B1025" s="258" t="s">
        <v>40</v>
      </c>
      <c r="C1025" s="256">
        <v>73411</v>
      </c>
      <c r="D1025" s="259" t="s">
        <v>963</v>
      </c>
      <c r="E1025" s="237">
        <v>96879592.905036688</v>
      </c>
      <c r="F1025" s="189">
        <v>0</v>
      </c>
      <c r="G1025" s="189">
        <v>0</v>
      </c>
      <c r="H1025" s="189">
        <v>0</v>
      </c>
      <c r="I1025" s="189">
        <v>0</v>
      </c>
      <c r="J1025" s="189">
        <v>93168482.129999995</v>
      </c>
      <c r="K1025" s="189">
        <v>0</v>
      </c>
      <c r="L1025" s="189">
        <v>0</v>
      </c>
      <c r="M1025" s="189">
        <v>0</v>
      </c>
      <c r="N1025" s="189">
        <v>0</v>
      </c>
      <c r="O1025" s="264">
        <f t="shared" si="15"/>
        <v>93168482.129999995</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2339991.6199999996</v>
      </c>
      <c r="M1027" s="189">
        <v>0</v>
      </c>
      <c r="N1027" s="189">
        <v>0</v>
      </c>
      <c r="O1027" s="264">
        <f t="shared" si="15"/>
        <v>2339991.6199999996</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1071285.25</v>
      </c>
      <c r="M1030" s="189">
        <v>0</v>
      </c>
      <c r="N1030" s="189">
        <v>0</v>
      </c>
      <c r="O1030" s="264">
        <f t="shared" si="15"/>
        <v>1071285.25</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115661.89</v>
      </c>
      <c r="M1032" s="189">
        <v>0</v>
      </c>
      <c r="N1032" s="189">
        <v>0</v>
      </c>
      <c r="O1032" s="189">
        <f t="shared" si="15"/>
        <v>115661.89</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0</v>
      </c>
      <c r="M1035" s="189">
        <v>0</v>
      </c>
      <c r="N1035" s="189">
        <v>0</v>
      </c>
      <c r="O1035" s="189">
        <f t="shared" si="15"/>
        <v>0</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543101.59000000008</v>
      </c>
      <c r="M1038" s="189">
        <v>0</v>
      </c>
      <c r="N1038" s="189">
        <v>0</v>
      </c>
      <c r="O1038" s="189">
        <f t="shared" si="16"/>
        <v>543101.59000000008</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20165394.75</v>
      </c>
      <c r="M1039" s="189">
        <v>0</v>
      </c>
      <c r="N1039" s="189">
        <v>0</v>
      </c>
      <c r="O1039" s="189">
        <f t="shared" si="16"/>
        <v>20165394.75</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151854435.14000002</v>
      </c>
      <c r="G1041" s="189">
        <v>0</v>
      </c>
      <c r="H1041" s="189">
        <v>0</v>
      </c>
      <c r="I1041" s="189">
        <v>0</v>
      </c>
      <c r="J1041" s="189">
        <v>0</v>
      </c>
      <c r="K1041" s="189">
        <v>0</v>
      </c>
      <c r="L1041" s="189">
        <v>13019405.460000003</v>
      </c>
      <c r="M1041" s="189">
        <v>0</v>
      </c>
      <c r="N1041" s="189">
        <v>0</v>
      </c>
      <c r="O1041" s="264">
        <f t="shared" si="16"/>
        <v>164873840.60000002</v>
      </c>
    </row>
    <row r="1042" spans="1:15" x14ac:dyDescent="0.25">
      <c r="A1042" s="255" t="s">
        <v>51</v>
      </c>
      <c r="B1042" s="258" t="s">
        <v>40</v>
      </c>
      <c r="C1042" s="256">
        <v>73686</v>
      </c>
      <c r="D1042" s="259" t="s">
        <v>979</v>
      </c>
      <c r="E1042" s="237">
        <v>40280634.857222751</v>
      </c>
      <c r="F1042" s="189">
        <v>0</v>
      </c>
      <c r="G1042" s="189">
        <v>0</v>
      </c>
      <c r="H1042" s="189">
        <v>0</v>
      </c>
      <c r="I1042" s="189">
        <v>0</v>
      </c>
      <c r="J1042" s="189">
        <v>15793222.289999999</v>
      </c>
      <c r="K1042" s="189">
        <v>0</v>
      </c>
      <c r="L1042" s="189">
        <v>0</v>
      </c>
      <c r="M1042" s="189">
        <v>0</v>
      </c>
      <c r="N1042" s="189">
        <v>0</v>
      </c>
      <c r="O1042" s="264">
        <f t="shared" si="16"/>
        <v>15793222.289999999</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10768161.9</v>
      </c>
      <c r="M1043" s="189">
        <v>0</v>
      </c>
      <c r="N1043" s="189">
        <v>0</v>
      </c>
      <c r="O1043" s="264">
        <f t="shared" si="16"/>
        <v>10768161.9</v>
      </c>
    </row>
    <row r="1044" spans="1:15" x14ac:dyDescent="0.25">
      <c r="A1044" s="255" t="s">
        <v>51</v>
      </c>
      <c r="B1044" s="258" t="s">
        <v>40</v>
      </c>
      <c r="C1044" s="256">
        <v>73854</v>
      </c>
      <c r="D1044" s="259" t="s">
        <v>980</v>
      </c>
      <c r="E1044" s="237">
        <v>1980110.3919677441</v>
      </c>
      <c r="F1044" s="189">
        <v>1843883.5299999998</v>
      </c>
      <c r="G1044" s="189">
        <v>0</v>
      </c>
      <c r="H1044" s="189">
        <v>0</v>
      </c>
      <c r="I1044" s="189">
        <v>0</v>
      </c>
      <c r="J1044" s="189">
        <v>0</v>
      </c>
      <c r="K1044" s="189">
        <v>0</v>
      </c>
      <c r="L1044" s="189">
        <v>5564995.21</v>
      </c>
      <c r="M1044" s="189">
        <v>0</v>
      </c>
      <c r="N1044" s="189">
        <v>15604.34</v>
      </c>
      <c r="O1044" s="264">
        <f t="shared" si="16"/>
        <v>7424483.0800000001</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1516.4</v>
      </c>
      <c r="M1047" s="189">
        <v>0</v>
      </c>
      <c r="N1047" s="189">
        <v>0</v>
      </c>
      <c r="O1047" s="264">
        <f t="shared" si="16"/>
        <v>1516.4</v>
      </c>
    </row>
    <row r="1048" spans="1:15" x14ac:dyDescent="0.25">
      <c r="A1048" s="255" t="s">
        <v>51</v>
      </c>
      <c r="B1048" s="258" t="s">
        <v>41</v>
      </c>
      <c r="C1048" s="256">
        <v>76001</v>
      </c>
      <c r="D1048" s="259" t="s">
        <v>984</v>
      </c>
      <c r="E1048" s="237">
        <v>23377137.117404096</v>
      </c>
      <c r="F1048" s="189">
        <v>0</v>
      </c>
      <c r="G1048" s="189">
        <v>5663567.2800000003</v>
      </c>
      <c r="H1048" s="189">
        <v>0</v>
      </c>
      <c r="I1048" s="189">
        <v>0</v>
      </c>
      <c r="J1048" s="189">
        <v>0</v>
      </c>
      <c r="K1048" s="189">
        <v>0</v>
      </c>
      <c r="L1048" s="189">
        <v>5764955.0099999998</v>
      </c>
      <c r="M1048" s="189">
        <v>0</v>
      </c>
      <c r="N1048" s="189">
        <v>0</v>
      </c>
      <c r="O1048" s="264">
        <f t="shared" si="16"/>
        <v>11428522.289999999</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4038935.620000001</v>
      </c>
      <c r="M1051" s="189">
        <v>0</v>
      </c>
      <c r="N1051" s="189">
        <v>0</v>
      </c>
      <c r="O1051" s="189">
        <f t="shared" si="16"/>
        <v>4038935.620000001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785979.91999999993</v>
      </c>
      <c r="M1053" s="189">
        <v>0</v>
      </c>
      <c r="N1053" s="189">
        <v>0</v>
      </c>
      <c r="O1053" s="189">
        <f t="shared" si="16"/>
        <v>785979.91999999993</v>
      </c>
    </row>
    <row r="1054" spans="1:15" x14ac:dyDescent="0.25">
      <c r="A1054" s="221" t="s">
        <v>51</v>
      </c>
      <c r="B1054" s="222" t="s">
        <v>41</v>
      </c>
      <c r="C1054" s="186">
        <v>76109</v>
      </c>
      <c r="D1054" s="187" t="s">
        <v>988</v>
      </c>
      <c r="E1054" s="237">
        <v>116627701.54722278</v>
      </c>
      <c r="F1054" s="189">
        <v>0</v>
      </c>
      <c r="G1054" s="189">
        <v>112096555.40000001</v>
      </c>
      <c r="H1054" s="189">
        <v>0</v>
      </c>
      <c r="I1054" s="189">
        <v>0</v>
      </c>
      <c r="J1054" s="189">
        <v>75256563.530000001</v>
      </c>
      <c r="K1054" s="189">
        <v>0</v>
      </c>
      <c r="L1054" s="189">
        <v>828443.74000000011</v>
      </c>
      <c r="M1054" s="189">
        <v>0</v>
      </c>
      <c r="N1054" s="189">
        <v>0</v>
      </c>
      <c r="O1054" s="189">
        <f t="shared" si="16"/>
        <v>188181562.67000002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384808.28</v>
      </c>
      <c r="M1055" s="189">
        <v>0</v>
      </c>
      <c r="N1055" s="189">
        <v>0</v>
      </c>
      <c r="O1055" s="189">
        <f t="shared" si="16"/>
        <v>384808.28</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52036.07</v>
      </c>
      <c r="M1056" s="189">
        <v>0</v>
      </c>
      <c r="N1056" s="189">
        <v>0</v>
      </c>
      <c r="O1056" s="189">
        <f t="shared" si="16"/>
        <v>52036.07</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3717222.9100000006</v>
      </c>
      <c r="M1057" s="189">
        <v>0</v>
      </c>
      <c r="N1057" s="189">
        <v>0</v>
      </c>
      <c r="O1057" s="189">
        <f t="shared" si="16"/>
        <v>3717222.9100000006</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37700.589999999997</v>
      </c>
      <c r="M1058" s="189">
        <v>0</v>
      </c>
      <c r="N1058" s="189">
        <v>0</v>
      </c>
      <c r="O1058" s="189">
        <f t="shared" si="16"/>
        <v>37700.589999999997</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1730084.5699999998</v>
      </c>
      <c r="M1060" s="189">
        <v>0</v>
      </c>
      <c r="N1060" s="189">
        <v>0</v>
      </c>
      <c r="O1060" s="189">
        <f t="shared" si="16"/>
        <v>1730084.5699999998</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108618.54999999999</v>
      </c>
      <c r="M1064" s="189">
        <v>0</v>
      </c>
      <c r="N1064" s="189">
        <v>0</v>
      </c>
      <c r="O1064" s="264">
        <f t="shared" si="16"/>
        <v>108618.54999999999</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213172.9</v>
      </c>
      <c r="M1066" s="189">
        <v>0</v>
      </c>
      <c r="N1066" s="189">
        <v>0</v>
      </c>
      <c r="O1066" s="264">
        <f t="shared" si="16"/>
        <v>213172.9</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3876372.92</v>
      </c>
      <c r="H1069" s="189">
        <v>0</v>
      </c>
      <c r="I1069" s="189">
        <v>0</v>
      </c>
      <c r="J1069" s="189">
        <v>14992.21</v>
      </c>
      <c r="K1069" s="189">
        <v>0</v>
      </c>
      <c r="L1069" s="189">
        <v>3131814.2599999993</v>
      </c>
      <c r="M1069" s="189">
        <v>0</v>
      </c>
      <c r="N1069" s="189">
        <v>0</v>
      </c>
      <c r="O1069" s="264">
        <f t="shared" si="16"/>
        <v>7023179.3899999987</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2698887.78</v>
      </c>
      <c r="M1072" s="189">
        <v>0</v>
      </c>
      <c r="N1072" s="189">
        <v>0</v>
      </c>
      <c r="O1072" s="189">
        <f t="shared" si="16"/>
        <v>2698887.78</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0</v>
      </c>
      <c r="M1073" s="189">
        <v>0</v>
      </c>
      <c r="N1073" s="189">
        <v>0</v>
      </c>
      <c r="O1073" s="189">
        <f t="shared" si="16"/>
        <v>0</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2563508.5299999998</v>
      </c>
      <c r="M1074" s="189">
        <v>0</v>
      </c>
      <c r="N1074" s="189">
        <v>0</v>
      </c>
      <c r="O1074" s="189">
        <f t="shared" si="16"/>
        <v>2563508.5299999998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22893.919999999998</v>
      </c>
      <c r="M1076" s="189">
        <v>0</v>
      </c>
      <c r="N1076" s="189">
        <v>0</v>
      </c>
      <c r="O1076" s="189">
        <f t="shared" si="16"/>
        <v>22893.919999999998</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1225165.3099999996</v>
      </c>
      <c r="M1077" s="189">
        <v>0</v>
      </c>
      <c r="N1077" s="189">
        <v>0</v>
      </c>
      <c r="O1077" s="189">
        <f t="shared" si="16"/>
        <v>1225165.3099999996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2409695.7599999998</v>
      </c>
      <c r="M1078" s="189">
        <v>0</v>
      </c>
      <c r="N1078" s="189">
        <v>0</v>
      </c>
      <c r="O1078" s="189">
        <f t="shared" si="16"/>
        <v>2409695.7599999998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21904.69</v>
      </c>
      <c r="M1080" s="189">
        <v>0</v>
      </c>
      <c r="N1080" s="189">
        <v>0</v>
      </c>
      <c r="O1080" s="189">
        <f t="shared" si="16"/>
        <v>21904.69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73213.63</v>
      </c>
      <c r="M1082" s="189">
        <v>0</v>
      </c>
      <c r="N1082" s="189">
        <v>0</v>
      </c>
      <c r="O1082" s="264">
        <f t="shared" si="16"/>
        <v>73213.63</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90197.08</v>
      </c>
      <c r="M1083" s="189">
        <v>0</v>
      </c>
      <c r="N1083" s="189">
        <v>0</v>
      </c>
      <c r="O1083" s="264">
        <f t="shared" si="16"/>
        <v>90197.08</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2667923.96</v>
      </c>
      <c r="G1086" s="189">
        <v>0</v>
      </c>
      <c r="H1086" s="189">
        <v>0</v>
      </c>
      <c r="I1086" s="189">
        <v>0</v>
      </c>
      <c r="J1086" s="189">
        <v>0</v>
      </c>
      <c r="K1086" s="189">
        <v>0</v>
      </c>
      <c r="L1086" s="189">
        <v>851214.27</v>
      </c>
      <c r="M1086" s="189">
        <v>0</v>
      </c>
      <c r="N1086" s="189">
        <v>0</v>
      </c>
      <c r="O1086" s="264">
        <f t="shared" si="16"/>
        <v>3519138.23</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1473662.18</v>
      </c>
      <c r="M1087" s="189">
        <v>0</v>
      </c>
      <c r="N1087" s="189">
        <v>0</v>
      </c>
      <c r="O1087" s="264">
        <f t="shared" si="16"/>
        <v>1473662.18</v>
      </c>
    </row>
    <row r="1088" spans="1:15" x14ac:dyDescent="0.25">
      <c r="A1088" s="255" t="s">
        <v>51</v>
      </c>
      <c r="B1088" s="258" t="s">
        <v>41</v>
      </c>
      <c r="C1088" s="256">
        <v>76892</v>
      </c>
      <c r="D1088" s="259" t="s">
        <v>1017</v>
      </c>
      <c r="E1088" s="237">
        <v>81307875.371350273</v>
      </c>
      <c r="F1088" s="189">
        <v>64555690.119999997</v>
      </c>
      <c r="G1088" s="189">
        <v>0</v>
      </c>
      <c r="H1088" s="189">
        <v>0</v>
      </c>
      <c r="I1088" s="189">
        <v>0</v>
      </c>
      <c r="J1088" s="189">
        <v>0</v>
      </c>
      <c r="K1088" s="189">
        <v>0</v>
      </c>
      <c r="L1088" s="189">
        <v>20128042.309999999</v>
      </c>
      <c r="M1088" s="189">
        <v>0</v>
      </c>
      <c r="N1088" s="189">
        <v>0</v>
      </c>
      <c r="O1088" s="264">
        <f t="shared" si="16"/>
        <v>84683732.429999992</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73798.62999999999</v>
      </c>
      <c r="M1089" s="189">
        <v>0</v>
      </c>
      <c r="N1089" s="189">
        <v>0</v>
      </c>
      <c r="O1089" s="264">
        <f t="shared" si="16"/>
        <v>73798.62999999999</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f>590707.43+16014</f>
        <v>606721.43000000005</v>
      </c>
      <c r="M1090" s="189">
        <v>0</v>
      </c>
      <c r="N1090" s="189">
        <v>0</v>
      </c>
      <c r="O1090" s="264">
        <f t="shared" si="16"/>
        <v>606721.43000000005</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5765476.8399999999</v>
      </c>
      <c r="M1091" s="189">
        <v>0</v>
      </c>
      <c r="N1091" s="189">
        <v>0</v>
      </c>
      <c r="O1091" s="189">
        <f t="shared" si="16"/>
        <v>5765476.8399999999</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2692549.0700000003</v>
      </c>
      <c r="M1095" s="189">
        <v>0</v>
      </c>
      <c r="N1095" s="189">
        <v>0</v>
      </c>
      <c r="O1095" s="189">
        <f t="shared" si="16"/>
        <v>2692549.0700000003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2545314.9899999998</v>
      </c>
      <c r="M1096" s="189">
        <v>0</v>
      </c>
      <c r="N1096" s="189">
        <v>0</v>
      </c>
      <c r="O1096" s="189">
        <f t="shared" si="16"/>
        <v>2545314.9899999998</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2761127.7</v>
      </c>
      <c r="M1097" s="189">
        <v>0</v>
      </c>
      <c r="N1097" s="189">
        <v>0</v>
      </c>
      <c r="O1097" s="189">
        <f t="shared" si="16"/>
        <v>2761127.7</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11447875.33</v>
      </c>
      <c r="M1098" s="189">
        <v>0</v>
      </c>
      <c r="N1098" s="189">
        <v>0</v>
      </c>
      <c r="O1098" s="189">
        <f t="shared" si="16"/>
        <v>11447875.33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1159878.6000000001</v>
      </c>
      <c r="M1100" s="189">
        <v>0</v>
      </c>
      <c r="N1100" s="189">
        <v>0</v>
      </c>
      <c r="O1100" s="189">
        <f t="shared" ref="O1100:O1153" si="17">SUM(F1100:N1100)</f>
        <v>1159878.6000000001</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0</v>
      </c>
      <c r="M1102" s="189">
        <v>0</v>
      </c>
      <c r="N1102" s="189">
        <v>0</v>
      </c>
      <c r="O1102" s="264">
        <f t="shared" si="17"/>
        <v>0</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1261001.76</v>
      </c>
      <c r="M1103" s="189">
        <v>0</v>
      </c>
      <c r="N1103" s="189">
        <v>0</v>
      </c>
      <c r="O1103" s="264">
        <f t="shared" si="17"/>
        <v>1261001.76</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1833368.95</v>
      </c>
      <c r="M1104" s="189">
        <v>0</v>
      </c>
      <c r="N1104" s="189">
        <v>0</v>
      </c>
      <c r="O1104" s="264">
        <f t="shared" si="17"/>
        <v>1833368.95</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13818.5</v>
      </c>
      <c r="M1105" s="189">
        <v>0</v>
      </c>
      <c r="N1105" s="189">
        <v>0</v>
      </c>
      <c r="O1105" s="264">
        <f t="shared" si="17"/>
        <v>13818.5</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2011519.1199999999</v>
      </c>
      <c r="M1106" s="189">
        <v>0</v>
      </c>
      <c r="N1106" s="189">
        <v>0</v>
      </c>
      <c r="O1106" s="264">
        <f t="shared" si="17"/>
        <v>2011519.1199999999</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865860.93</v>
      </c>
      <c r="M1107" s="189">
        <v>0</v>
      </c>
      <c r="N1107" s="189">
        <v>0</v>
      </c>
      <c r="O1107" s="264">
        <f t="shared" si="17"/>
        <v>865860.93</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1723364.17</v>
      </c>
      <c r="M1113" s="189">
        <v>0</v>
      </c>
      <c r="N1113" s="189">
        <v>0</v>
      </c>
      <c r="O1113" s="189">
        <f t="shared" si="17"/>
        <v>1723364.17</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5330970.7800000012</v>
      </c>
      <c r="M1115" s="189">
        <v>0</v>
      </c>
      <c r="N1115" s="189">
        <v>0</v>
      </c>
      <c r="O1115" s="189">
        <f t="shared" si="17"/>
        <v>5330970.7800000012</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463677.23000000004</v>
      </c>
      <c r="M1116" s="189">
        <v>0</v>
      </c>
      <c r="N1116" s="189">
        <v>0</v>
      </c>
      <c r="O1116" s="189">
        <f t="shared" si="17"/>
        <v>667644.63</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2316645.4699999997</v>
      </c>
      <c r="M1118" s="189">
        <v>0</v>
      </c>
      <c r="N1118" s="189">
        <v>0</v>
      </c>
      <c r="O1118" s="189">
        <f t="shared" si="17"/>
        <v>2316645.4699999997</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237199.93</v>
      </c>
      <c r="M1119" s="189">
        <v>0</v>
      </c>
      <c r="N1119" s="189">
        <v>0</v>
      </c>
      <c r="O1119" s="189">
        <f t="shared" si="17"/>
        <v>237199.93</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799539.05</v>
      </c>
      <c r="M1120" s="189">
        <v>0</v>
      </c>
      <c r="N1120" s="189">
        <v>0</v>
      </c>
      <c r="O1120" s="189">
        <f t="shared" si="17"/>
        <v>799539.05</v>
      </c>
    </row>
    <row r="1121" spans="1:15" x14ac:dyDescent="0.25">
      <c r="A1121" s="255" t="s">
        <v>51</v>
      </c>
      <c r="B1121" s="258" t="s">
        <v>44</v>
      </c>
      <c r="C1121" s="256">
        <v>86571</v>
      </c>
      <c r="D1121" s="259" t="s">
        <v>1046</v>
      </c>
      <c r="E1121" s="237">
        <v>39406940.866863102</v>
      </c>
      <c r="F1121" s="189">
        <v>0</v>
      </c>
      <c r="G1121" s="189">
        <v>0</v>
      </c>
      <c r="H1121" s="189">
        <v>0</v>
      </c>
      <c r="I1121" s="189">
        <v>0</v>
      </c>
      <c r="J1121" s="189">
        <v>4719841.8499999996</v>
      </c>
      <c r="K1121" s="189">
        <v>0</v>
      </c>
      <c r="L1121" s="189">
        <v>82602.489999999991</v>
      </c>
      <c r="M1121" s="189">
        <v>0</v>
      </c>
      <c r="N1121" s="189">
        <v>0</v>
      </c>
      <c r="O1121" s="264">
        <f t="shared" si="17"/>
        <v>4802444.34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15661.47</v>
      </c>
      <c r="M1124" s="189">
        <v>0</v>
      </c>
      <c r="N1124" s="189">
        <v>0</v>
      </c>
      <c r="O1124" s="264">
        <f t="shared" si="17"/>
        <v>15661.47</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273518.62</v>
      </c>
      <c r="M1125" s="189">
        <v>0</v>
      </c>
      <c r="N1125" s="189">
        <v>0</v>
      </c>
      <c r="O1125" s="264">
        <f t="shared" si="17"/>
        <v>273518.62</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0</v>
      </c>
      <c r="M1128" s="189">
        <v>0</v>
      </c>
      <c r="N1128" s="189">
        <v>0</v>
      </c>
      <c r="O1128" s="264">
        <f t="shared" si="17"/>
        <v>0</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37094774.879999995</v>
      </c>
      <c r="K1133" s="189">
        <v>0</v>
      </c>
      <c r="L1133" s="189">
        <v>0</v>
      </c>
      <c r="M1133" s="189">
        <v>0</v>
      </c>
      <c r="N1133" s="189">
        <v>0</v>
      </c>
      <c r="O1133" s="189">
        <f t="shared" si="17"/>
        <v>37094774.879999995</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508371.61</v>
      </c>
      <c r="M1134" s="189">
        <v>0</v>
      </c>
      <c r="N1134" s="189">
        <v>0</v>
      </c>
      <c r="O1134" s="189">
        <f t="shared" si="17"/>
        <v>508371.61</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0</v>
      </c>
      <c r="M1138" s="189">
        <v>0</v>
      </c>
      <c r="N1138" s="189">
        <v>0</v>
      </c>
      <c r="O1138" s="189">
        <f t="shared" si="17"/>
        <v>0</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111312.78</v>
      </c>
      <c r="M1141" s="189">
        <v>0</v>
      </c>
      <c r="N1141" s="189">
        <v>0</v>
      </c>
      <c r="O1141" s="264">
        <f t="shared" si="17"/>
        <v>1975402.92</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0</v>
      </c>
      <c r="K1144" s="189">
        <v>0</v>
      </c>
      <c r="L1144" s="189">
        <v>0</v>
      </c>
      <c r="M1144" s="189">
        <v>0</v>
      </c>
      <c r="N1144" s="189">
        <v>0</v>
      </c>
      <c r="O1144" s="264">
        <f t="shared" si="17"/>
        <v>0</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4075733814.7399998</v>
      </c>
      <c r="L1145" s="189">
        <v>0</v>
      </c>
      <c r="M1145" s="189">
        <v>0</v>
      </c>
      <c r="N1145" s="189">
        <v>0</v>
      </c>
      <c r="O1145" s="264">
        <f t="shared" si="17"/>
        <v>4075733814.7399998</v>
      </c>
    </row>
    <row r="1146" spans="1:15" x14ac:dyDescent="0.25">
      <c r="A1146" s="260" t="s">
        <v>1063</v>
      </c>
      <c r="B1146" s="117"/>
      <c r="C1146" s="261">
        <v>151</v>
      </c>
      <c r="D1146" s="259" t="s">
        <v>1065</v>
      </c>
      <c r="E1146" s="237">
        <v>9423983.9612731785</v>
      </c>
      <c r="F1146" s="189">
        <v>3493047.7499999986</v>
      </c>
      <c r="G1146" s="189">
        <v>9953445.4000000004</v>
      </c>
      <c r="H1146" s="189">
        <v>0</v>
      </c>
      <c r="I1146" s="189">
        <v>0</v>
      </c>
      <c r="J1146" s="189">
        <v>0</v>
      </c>
      <c r="K1146" s="189">
        <v>0</v>
      </c>
      <c r="L1146" s="189">
        <v>0</v>
      </c>
      <c r="M1146" s="189">
        <v>0</v>
      </c>
      <c r="N1146" s="189">
        <v>0</v>
      </c>
      <c r="O1146" s="264">
        <f t="shared" si="17"/>
        <v>13446493.149999999</v>
      </c>
    </row>
    <row r="1147" spans="1:15" x14ac:dyDescent="0.25">
      <c r="A1147" s="260" t="s">
        <v>1063</v>
      </c>
      <c r="B1147" s="117"/>
      <c r="C1147" s="261">
        <v>201</v>
      </c>
      <c r="D1147" s="259" t="s">
        <v>1066</v>
      </c>
      <c r="E1147" s="237">
        <v>5398519258.4665546</v>
      </c>
      <c r="F1147" s="189">
        <v>0</v>
      </c>
      <c r="G1147" s="189">
        <v>4257269689.6000004</v>
      </c>
      <c r="H1147" s="189">
        <v>0</v>
      </c>
      <c r="I1147" s="189">
        <v>0</v>
      </c>
      <c r="J1147" s="189">
        <v>0</v>
      </c>
      <c r="K1147" s="189">
        <v>0</v>
      </c>
      <c r="L1147" s="189">
        <v>0</v>
      </c>
      <c r="M1147" s="189">
        <v>0</v>
      </c>
      <c r="N1147" s="189">
        <v>0</v>
      </c>
      <c r="O1147" s="264">
        <f t="shared" si="17"/>
        <v>4257269689.6000004</v>
      </c>
    </row>
    <row r="1148" spans="1:15" x14ac:dyDescent="0.25">
      <c r="A1148" s="260" t="s">
        <v>1063</v>
      </c>
      <c r="B1148" s="117"/>
      <c r="C1148" s="261">
        <v>441</v>
      </c>
      <c r="D1148" s="259" t="s">
        <v>1067</v>
      </c>
      <c r="E1148" s="237">
        <v>7853215262.7726545</v>
      </c>
      <c r="F1148" s="189">
        <v>0</v>
      </c>
      <c r="G1148" s="189">
        <v>7549605806.2799997</v>
      </c>
      <c r="H1148" s="189">
        <v>0</v>
      </c>
      <c r="I1148" s="189">
        <v>0</v>
      </c>
      <c r="J1148" s="189">
        <v>0</v>
      </c>
      <c r="K1148" s="189">
        <v>0</v>
      </c>
      <c r="L1148" s="189">
        <v>0</v>
      </c>
      <c r="M1148" s="189">
        <v>0</v>
      </c>
      <c r="N1148" s="189">
        <v>0</v>
      </c>
      <c r="O1148" s="264">
        <f t="shared" si="17"/>
        <v>7549605806.2799997</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0</v>
      </c>
      <c r="M1150" s="189">
        <v>0</v>
      </c>
      <c r="N1150" s="189">
        <v>0</v>
      </c>
      <c r="O1150" s="264">
        <f t="shared" si="17"/>
        <v>0</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9843005.7399999984</v>
      </c>
      <c r="O1152" s="189">
        <f t="shared" si="17"/>
        <v>9843005.7399999984</v>
      </c>
    </row>
    <row r="1153" spans="1:16" ht="15.75" thickBot="1" x14ac:dyDescent="0.3">
      <c r="A1153" s="195" t="s">
        <v>1063</v>
      </c>
      <c r="B1153" s="225" t="s">
        <v>41</v>
      </c>
      <c r="C1153" s="196">
        <v>761</v>
      </c>
      <c r="D1153" s="197" t="s">
        <v>1111</v>
      </c>
      <c r="E1153" s="237">
        <v>30581.600210839737</v>
      </c>
      <c r="F1153" s="189">
        <v>226739.5</v>
      </c>
      <c r="G1153" s="189">
        <v>0</v>
      </c>
      <c r="H1153" s="189">
        <v>0</v>
      </c>
      <c r="I1153" s="189">
        <v>0</v>
      </c>
      <c r="J1153" s="189">
        <v>0</v>
      </c>
      <c r="K1153" s="189">
        <v>0</v>
      </c>
      <c r="L1153" s="189">
        <v>0</v>
      </c>
      <c r="M1153" s="189">
        <v>0</v>
      </c>
      <c r="N1153" s="189">
        <v>0</v>
      </c>
      <c r="O1153" s="189">
        <f t="shared" si="17"/>
        <v>226739.5</v>
      </c>
    </row>
    <row r="1154" spans="1:16" s="32" customFormat="1" ht="45" x14ac:dyDescent="0.25">
      <c r="A1154" s="226"/>
      <c r="B1154" s="227"/>
      <c r="C1154" s="198"/>
      <c r="D1154" s="199" t="s">
        <v>1072</v>
      </c>
      <c r="E1154" s="238">
        <f>SUM(E9:E1153)</f>
        <v>367847643140.23676</v>
      </c>
      <c r="F1154" s="238">
        <f>SUM(F9:F1153)</f>
        <v>700995309.74000013</v>
      </c>
      <c r="G1154" s="238">
        <f t="shared" ref="G1154:N1154" si="18">SUM(G9:G1153)</f>
        <v>268778252083.16</v>
      </c>
      <c r="H1154" s="238">
        <f t="shared" si="18"/>
        <v>810054805.70000005</v>
      </c>
      <c r="I1154" s="238">
        <f t="shared" si="18"/>
        <v>354799216.47000009</v>
      </c>
      <c r="J1154" s="238">
        <f t="shared" si="18"/>
        <v>12560145665.140001</v>
      </c>
      <c r="K1154" s="238">
        <f t="shared" si="18"/>
        <v>16055921087.259998</v>
      </c>
      <c r="L1154" s="238">
        <f t="shared" si="18"/>
        <v>1323702929.730001</v>
      </c>
      <c r="M1154" s="238">
        <f t="shared" si="18"/>
        <v>223005537.24000004</v>
      </c>
      <c r="N1154" s="238">
        <f t="shared" si="18"/>
        <v>135796117.96000001</v>
      </c>
      <c r="O1154" s="200">
        <f>SUM(O11:O1153)</f>
        <v>300942672752.40027</v>
      </c>
    </row>
    <row r="1155" spans="1:16" x14ac:dyDescent="0.25">
      <c r="A1155" s="228"/>
      <c r="B1155" s="229"/>
      <c r="C1155" s="202" t="s">
        <v>1096</v>
      </c>
      <c r="D1155" s="203" t="s">
        <v>1073</v>
      </c>
      <c r="E1155" s="239">
        <v>2920780373051.5864</v>
      </c>
      <c r="F1155" s="189">
        <v>3423359507.9099979</v>
      </c>
      <c r="G1155" s="189">
        <v>1987454178859.5903</v>
      </c>
      <c r="H1155" s="189">
        <v>6035266225.3800011</v>
      </c>
      <c r="I1155" s="189">
        <v>2649371416.5299997</v>
      </c>
      <c r="J1155" s="189">
        <v>95755941874.809998</v>
      </c>
      <c r="K1155" s="189">
        <v>118597478267.74001</v>
      </c>
      <c r="L1155" s="189">
        <v>8814599632.0899982</v>
      </c>
      <c r="M1155" s="189">
        <v>1660420326.45</v>
      </c>
      <c r="N1155" s="189">
        <v>994486834.98999989</v>
      </c>
      <c r="O1155" s="189">
        <f>SUM(F1155:N1155)</f>
        <v>2225385102945.4907</v>
      </c>
    </row>
    <row r="1156" spans="1:16" x14ac:dyDescent="0.25">
      <c r="A1156" s="228"/>
      <c r="B1156" s="229"/>
      <c r="C1156" s="201"/>
      <c r="D1156" s="203" t="s">
        <v>1074</v>
      </c>
      <c r="E1156" s="240">
        <f>+E1154+E1155</f>
        <v>3288628016191.8232</v>
      </c>
      <c r="F1156" s="240">
        <f t="shared" ref="F1156:N1156" si="19">+F1154+F1155</f>
        <v>4124354817.6499982</v>
      </c>
      <c r="G1156" s="240">
        <f t="shared" si="19"/>
        <v>2256232430942.7505</v>
      </c>
      <c r="H1156" s="240">
        <f t="shared" si="19"/>
        <v>6845321031.0800009</v>
      </c>
      <c r="I1156" s="240">
        <f t="shared" si="19"/>
        <v>3004170633</v>
      </c>
      <c r="J1156" s="240">
        <f t="shared" si="19"/>
        <v>108316087539.95</v>
      </c>
      <c r="K1156" s="240">
        <f t="shared" si="19"/>
        <v>134653399355</v>
      </c>
      <c r="L1156" s="240">
        <f t="shared" si="19"/>
        <v>10138302561.82</v>
      </c>
      <c r="M1156" s="240">
        <f t="shared" si="19"/>
        <v>1883425863.6900001</v>
      </c>
      <c r="N1156" s="240">
        <f t="shared" si="19"/>
        <v>1130282952.9499998</v>
      </c>
      <c r="O1156" s="240">
        <f>+O1154+O1155</f>
        <v>2526327775697.8911</v>
      </c>
    </row>
    <row r="1157" spans="1:16" x14ac:dyDescent="0.25">
      <c r="A1157" s="230" t="s">
        <v>1093</v>
      </c>
      <c r="B1157" s="231"/>
      <c r="C1157" s="215"/>
      <c r="D1157" s="204"/>
      <c r="E1157" s="239"/>
      <c r="F1157" s="205"/>
      <c r="G1157" s="206"/>
      <c r="H1157" s="206"/>
      <c r="I1157" s="206"/>
      <c r="J1157" s="206"/>
      <c r="K1157" s="206"/>
      <c r="L1157" s="206"/>
      <c r="M1157" s="206"/>
      <c r="N1157" s="206"/>
      <c r="O1157" s="214">
        <v>2390912877.7800002</v>
      </c>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2573118669588.6709</v>
      </c>
    </row>
    <row r="1160" spans="1:16" x14ac:dyDescent="0.25">
      <c r="A1160" s="234" t="s">
        <v>1090</v>
      </c>
      <c r="B1160" s="235"/>
      <c r="C1160" s="33"/>
      <c r="D1160" s="33"/>
      <c r="F1160" s="35"/>
      <c r="G1160" s="35"/>
      <c r="H1160" s="35"/>
      <c r="I1160" s="35"/>
      <c r="J1160" s="35"/>
      <c r="K1160" s="35"/>
      <c r="L1160" s="35"/>
      <c r="M1160" s="35"/>
      <c r="N1160" s="34"/>
      <c r="O1160" s="36"/>
    </row>
    <row r="1161" spans="1:16" customFormat="1" ht="47.25" customHeight="1" x14ac:dyDescent="0.25">
      <c r="A1161" s="289" t="s">
        <v>1116</v>
      </c>
      <c r="B1161" s="290"/>
      <c r="C1161" s="290"/>
      <c r="D1161" s="290"/>
      <c r="E1161" s="290"/>
      <c r="F1161" s="291"/>
      <c r="G1161" s="291"/>
      <c r="H1161" s="216"/>
      <c r="J1161" s="5"/>
      <c r="K1161" s="5"/>
      <c r="L1161" s="5"/>
      <c r="M1161" s="36"/>
      <c r="O1161" s="37"/>
    </row>
    <row r="1162" spans="1:16" x14ac:dyDescent="0.25">
      <c r="E1162" s="266"/>
      <c r="F1162" s="279"/>
      <c r="G1162" s="279"/>
      <c r="H1162" s="279"/>
      <c r="I1162" s="279"/>
      <c r="J1162" s="265"/>
      <c r="K1162" s="279"/>
      <c r="L1162" s="279"/>
      <c r="M1162" s="279"/>
      <c r="N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A8" sqref="A8:C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2" t="str">
        <f>+'BIENIO 2019-2020 X MINERAL'!A9:C9</f>
        <v>(Cifras en pesos a Diciembre 31 de 2019)</v>
      </c>
      <c r="B8" s="282"/>
      <c r="C8" s="282"/>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597007206.64999998</v>
      </c>
      <c r="H10" s="211">
        <f t="shared" ref="H10:H73" si="0">SUM(C10:G10)</f>
        <v>9114978982.1900005</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162799177.16</v>
      </c>
      <c r="H12" s="211">
        <f t="shared" si="0"/>
        <v>1651802591.7</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1225006319.4399996</v>
      </c>
      <c r="H13" s="211">
        <f t="shared" si="0"/>
        <v>11477991818.239998</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77960209.109999999</v>
      </c>
      <c r="H14" s="211">
        <f t="shared" si="0"/>
        <v>793270750.71000004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0</v>
      </c>
      <c r="H15" s="211">
        <f t="shared" si="0"/>
        <v>578539.72</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62863762.790000007</v>
      </c>
      <c r="H16" s="211">
        <f t="shared" si="0"/>
        <v>1543120277.4499998</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105203271403.2</v>
      </c>
      <c r="H17" s="211">
        <f t="shared" si="0"/>
        <v>734707810530.2301</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5335193123.1300011</v>
      </c>
      <c r="H18" s="211">
        <f t="shared" si="0"/>
        <v>46829452687.830002</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1615944898.4799998</v>
      </c>
      <c r="H19" s="211">
        <f t="shared" si="0"/>
        <v>11872591572.09</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237100331.13999999</v>
      </c>
      <c r="H20" s="211">
        <f t="shared" si="0"/>
        <v>6606416849.6999998</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22534917.939999998</v>
      </c>
      <c r="H21" s="114">
        <f t="shared" si="0"/>
        <v>115030119.41999999</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30775772989.579998</v>
      </c>
      <c r="H22" s="114">
        <f t="shared" si="0"/>
        <v>277907542264.37</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19125565.469999999</v>
      </c>
      <c r="H25" s="114">
        <f t="shared" si="0"/>
        <v>1682322759.1200001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1038012620.7499996</v>
      </c>
      <c r="H26" s="114">
        <f t="shared" si="0"/>
        <v>7390409081.999999</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7512036.6499999994</v>
      </c>
      <c r="H28" s="114">
        <f t="shared" si="0"/>
        <v>92860512.390000015</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169849604.82999998</v>
      </c>
      <c r="H29" s="114">
        <f t="shared" si="0"/>
        <v>739751198.94000006</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57180101.749999993</v>
      </c>
      <c r="H31" s="211">
        <f t="shared" si="0"/>
        <v>213020177.06</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18433843.449999999</v>
      </c>
      <c r="H32" s="211">
        <f t="shared" si="0"/>
        <v>327373596.34000003</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0</v>
      </c>
      <c r="H33" s="211">
        <f t="shared" si="0"/>
        <v>0</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565999.26</v>
      </c>
      <c r="H35" s="211">
        <f t="shared" si="0"/>
        <v>12486140.190000001</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4264099.97</v>
      </c>
      <c r="H38" s="211">
        <f t="shared" si="0"/>
        <v>138377718.97</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214279.83</v>
      </c>
      <c r="H41" s="114">
        <f t="shared" si="0"/>
        <v>7588130.7699999977</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40516723.600000016</v>
      </c>
      <c r="H42" s="114">
        <f t="shared" si="0"/>
        <v>115513784.22000003</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9324931.0999999996</v>
      </c>
      <c r="H43" s="114">
        <f t="shared" si="0"/>
        <v>52556650.920000002</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2112537.9900000002</v>
      </c>
      <c r="H44" s="114">
        <f t="shared" si="0"/>
        <v>17342201.25</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26336510.529999997</v>
      </c>
      <c r="H46" s="114">
        <f t="shared" si="0"/>
        <v>410516590.56999993</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76134231.219999984</v>
      </c>
      <c r="H47" s="114">
        <f t="shared" si="0"/>
        <v>1532300958.6900001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5748171.9900000002</v>
      </c>
      <c r="H48" s="114">
        <f t="shared" si="0"/>
        <v>242434283.93000001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2246124.61</v>
      </c>
      <c r="H49" s="114">
        <f t="shared" si="0"/>
        <v>23767939.170000002</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12784795.369999999</v>
      </c>
      <c r="H51" s="211">
        <f t="shared" si="0"/>
        <v>1160817490.5099998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4182994.11</v>
      </c>
      <c r="H52" s="211">
        <f t="shared" si="0"/>
        <v>160623547.98000002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0</v>
      </c>
      <c r="H53" s="211">
        <f t="shared" si="0"/>
        <v>4402431</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3910275.55</v>
      </c>
      <c r="H54" s="211">
        <f t="shared" si="0"/>
        <v>5350834.63</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17288667.899999999</v>
      </c>
      <c r="H58" s="211">
        <f t="shared" si="0"/>
        <v>169918124.47</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35874.39</v>
      </c>
      <c r="H59" s="211">
        <f t="shared" si="0"/>
        <v>4079754.71</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8828881.0199999996</v>
      </c>
      <c r="H60" s="211">
        <f t="shared" si="0"/>
        <v>35858145.450000003</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5699242.7699999996</v>
      </c>
      <c r="H64" s="114">
        <f t="shared" si="0"/>
        <v>208487553.18999997</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25359868.960000001</v>
      </c>
      <c r="H65" s="114">
        <f t="shared" si="0"/>
        <v>1278136590.1300001</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217863655.17000002</v>
      </c>
      <c r="H66" s="114">
        <f t="shared" si="0"/>
        <v>3270624407.23</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0</v>
      </c>
      <c r="H69" s="114">
        <f t="shared" si="0"/>
        <v>285952</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386224.61</v>
      </c>
      <c r="H71" s="211">
        <f t="shared" si="0"/>
        <v>83773707.899999991</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1001184026.3299999</v>
      </c>
      <c r="H76" s="211">
        <f t="shared" si="1"/>
        <v>10859735772.700001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0</v>
      </c>
      <c r="H82" s="114">
        <f t="shared" si="1"/>
        <v>395083.57</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65839530.909999996</v>
      </c>
      <c r="H83" s="114">
        <f t="shared" si="1"/>
        <v>91580504.489999995</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604295108.63999999</v>
      </c>
      <c r="H86" s="114">
        <f t="shared" si="1"/>
        <v>12648214229.48</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1252522.9000000001</v>
      </c>
      <c r="H89" s="114">
        <f t="shared" si="1"/>
        <v>70493661.579999998</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38245681.420000002</v>
      </c>
      <c r="H90" s="114">
        <f t="shared" si="1"/>
        <v>169661269.47000003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255580072.84000003</v>
      </c>
      <c r="H92" s="211">
        <f t="shared" si="1"/>
        <v>406802116.62</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6600440.7699999996</v>
      </c>
      <c r="H93" s="211">
        <f t="shared" si="1"/>
        <v>33412944.580000002</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7486243.2000000002</v>
      </c>
      <c r="H100" s="211">
        <f t="shared" si="1"/>
        <v>11623705.4</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9019006.6900000013</v>
      </c>
      <c r="H106" s="114">
        <f t="shared" si="1"/>
        <v>45398895.900000006</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4098692.84</v>
      </c>
      <c r="H107" s="114">
        <f t="shared" si="1"/>
        <v>5262159.1399999997</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10245660.910000002</v>
      </c>
      <c r="H109" s="114">
        <f t="shared" si="1"/>
        <v>51189696.119999997</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0</v>
      </c>
      <c r="H111" s="211">
        <f t="shared" si="1"/>
        <v>3902687</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148589655.36000001</v>
      </c>
      <c r="H113" s="211">
        <f t="shared" si="1"/>
        <v>387057954.5</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93961432.690000013</v>
      </c>
      <c r="H116" s="211">
        <f t="shared" si="1"/>
        <v>2337554633.2399998</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3247.06</v>
      </c>
      <c r="H117" s="211">
        <f t="shared" si="1"/>
        <v>101331.13</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259007555.25999999</v>
      </c>
      <c r="H121" s="114">
        <f t="shared" si="1"/>
        <v>1443307302.0899999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13330478.310000001</v>
      </c>
      <c r="H122" s="114">
        <f t="shared" si="1"/>
        <v>265149116.11000001</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1879602.3900000001</v>
      </c>
      <c r="H123" s="114">
        <f t="shared" si="1"/>
        <v>33362516.760000005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452362058.10000014</v>
      </c>
      <c r="H124" s="114">
        <f t="shared" si="1"/>
        <v>4618070991.4899998</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681569.79</v>
      </c>
      <c r="H125" s="114">
        <f t="shared" si="1"/>
        <v>4653097.1500000004</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5367277.24</v>
      </c>
      <c r="H126" s="114">
        <f t="shared" si="1"/>
        <v>6781231.5300000003</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0</v>
      </c>
      <c r="H127" s="114">
        <f t="shared" si="1"/>
        <v>24436316.460000001</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1531855.19</v>
      </c>
      <c r="H131" s="211">
        <f t="shared" si="1"/>
        <v>125694191.66</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3255500.26</v>
      </c>
      <c r="H136" s="211">
        <f t="shared" si="1"/>
        <v>110819483.72000003</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0</v>
      </c>
      <c r="H137" s="211">
        <f t="shared" si="1"/>
        <v>56715.11</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5608536.9400000004</v>
      </c>
      <c r="H140" s="211">
        <f t="shared" si="2"/>
        <v>337690341.47000003</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28436.62</v>
      </c>
      <c r="H141" s="114">
        <f t="shared" si="2"/>
        <v>28436.62</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23617360.780000001</v>
      </c>
      <c r="H143" s="114">
        <f t="shared" si="2"/>
        <v>334345082.1500001</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65735382.690000005</v>
      </c>
      <c r="H144" s="114">
        <f t="shared" si="2"/>
        <v>142731054.15000001</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842955508.29000008</v>
      </c>
      <c r="H146" s="114">
        <f t="shared" si="2"/>
        <v>8230809795.8400002</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73136664.970000014</v>
      </c>
      <c r="H147" s="114">
        <f t="shared" si="2"/>
        <v>824444226.75000012</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144127845.13999999</v>
      </c>
      <c r="H150" s="114">
        <f t="shared" si="2"/>
        <v>5036652341.1000004</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35610767.310000002</v>
      </c>
      <c r="H152" s="211">
        <f t="shared" si="2"/>
        <v>266978525.11000001</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0</v>
      </c>
      <c r="H153" s="211">
        <f t="shared" si="2"/>
        <v>3643161.31</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9870208.4399999995</v>
      </c>
      <c r="H158" s="211">
        <f t="shared" si="2"/>
        <v>69998612.180000007</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19316643.52</v>
      </c>
      <c r="H159" s="211">
        <f t="shared" si="2"/>
        <v>2365559944.6999998</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670292.53</v>
      </c>
      <c r="H161" s="114">
        <f t="shared" si="2"/>
        <v>720744.99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16383695.299999999</v>
      </c>
      <c r="H162" s="114">
        <f t="shared" si="2"/>
        <v>67010604.579999998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6320115.1300000018</v>
      </c>
      <c r="H163" s="114">
        <f t="shared" si="2"/>
        <v>16790902.57</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13181201.99</v>
      </c>
      <c r="H164" s="114">
        <f t="shared" si="2"/>
        <v>58883389.109999999</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439732590.11000001</v>
      </c>
      <c r="H166" s="114">
        <f t="shared" si="2"/>
        <v>7070357437.7300005</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170862041.70999998</v>
      </c>
      <c r="H167" s="114">
        <f t="shared" si="2"/>
        <v>489437947.12</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52934608.260000005</v>
      </c>
      <c r="H173" s="211">
        <f t="shared" si="2"/>
        <v>83583536.49000001</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1955039.6</v>
      </c>
      <c r="H175" s="211">
        <f t="shared" si="2"/>
        <v>2240375.6</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15811462.98</v>
      </c>
      <c r="H180" s="211">
        <f t="shared" si="2"/>
        <v>55327337.390000001</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13257827.299999995</v>
      </c>
      <c r="H181" s="114">
        <f t="shared" si="2"/>
        <v>73233428.429999992</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378828.58999999997</v>
      </c>
      <c r="H182" s="114">
        <f t="shared" si="2"/>
        <v>4910115.79</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1417626.11</v>
      </c>
      <c r="H183" s="114">
        <f t="shared" si="2"/>
        <v>11887319.34</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925284.53999999992</v>
      </c>
      <c r="H188" s="114">
        <f t="shared" si="2"/>
        <v>8558533.1399999987</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31242758.999999996</v>
      </c>
      <c r="H190" s="114">
        <f t="shared" si="2"/>
        <v>194072450.06999999</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279759940.94</v>
      </c>
      <c r="H191" s="211">
        <f t="shared" si="2"/>
        <v>1817562980.9300003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143054967.03999999</v>
      </c>
      <c r="H194" s="211">
        <f t="shared" si="2"/>
        <v>665392992.79000008</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2885154.98</v>
      </c>
      <c r="H196" s="211">
        <f t="shared" si="2"/>
        <v>29465728.360000003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5179134</v>
      </c>
      <c r="H199" s="211">
        <f t="shared" si="2"/>
        <v>5179134</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0</v>
      </c>
      <c r="H204" s="114">
        <f t="shared" si="3"/>
        <v>0</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2799870.3499999996</v>
      </c>
      <c r="H208" s="114">
        <f t="shared" si="3"/>
        <v>5772292.7300000004</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106403122.14999998</v>
      </c>
      <c r="H211" s="211">
        <f t="shared" si="3"/>
        <v>612494054.25999999</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4135698.7800000003</v>
      </c>
      <c r="H213" s="211">
        <f t="shared" si="3"/>
        <v>1438799539.9400001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365167799.45000005</v>
      </c>
      <c r="H214" s="211">
        <f t="shared" si="3"/>
        <v>1443995643.9199998</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236608747.03</v>
      </c>
      <c r="H224" s="114">
        <f t="shared" si="3"/>
        <v>770801570.91999996</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0</v>
      </c>
      <c r="H226" s="114">
        <f t="shared" si="3"/>
        <v>175741480.80000001</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14742001.690000001</v>
      </c>
      <c r="H228" s="114">
        <f t="shared" si="3"/>
        <v>2454585043.8800001</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340804157.52000004</v>
      </c>
      <c r="H229" s="114">
        <f t="shared" si="3"/>
        <v>4319371646.6600008</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147020415.17999998</v>
      </c>
      <c r="H232" s="211">
        <f t="shared" si="3"/>
        <v>1156004654.24</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137150006.21999997</v>
      </c>
      <c r="H233" s="211">
        <f t="shared" si="3"/>
        <v>488826987.91999996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1187437.6100000001</v>
      </c>
      <c r="H234" s="211">
        <f t="shared" si="3"/>
        <v>3840662.74</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39872307.889999993</v>
      </c>
      <c r="H237" s="211">
        <f t="shared" si="3"/>
        <v>66241225.539999984</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24301644.170000002</v>
      </c>
      <c r="H238" s="211">
        <f t="shared" si="3"/>
        <v>213266385.00999999</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1236711.8199999998</v>
      </c>
      <c r="H240" s="211">
        <f t="shared" si="3"/>
        <v>5915317.6699999999</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7883.0700000000006</v>
      </c>
      <c r="H241" s="114">
        <f t="shared" si="3"/>
        <v>117433</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163748.95000000001</v>
      </c>
      <c r="H242" s="114">
        <f t="shared" si="3"/>
        <v>163748.95000000001</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10634545.039999999</v>
      </c>
      <c r="H243" s="114">
        <f t="shared" si="3"/>
        <v>44712996.409999989</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7132312.2300000004</v>
      </c>
      <c r="H244" s="114">
        <f t="shared" si="3"/>
        <v>76257104.020000011</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12263.83</v>
      </c>
      <c r="H245" s="114">
        <f t="shared" si="3"/>
        <v>783453.28999999992</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24304676.050000001</v>
      </c>
      <c r="H246" s="114">
        <f t="shared" si="3"/>
        <v>213413280.98000002</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24301644.18</v>
      </c>
      <c r="H247" s="114">
        <f t="shared" si="3"/>
        <v>213266385.06999999</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533982.21</v>
      </c>
      <c r="H248" s="114">
        <f t="shared" si="3"/>
        <v>9686071.3900000006</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16201096.110000001</v>
      </c>
      <c r="H249" s="114">
        <f t="shared" si="3"/>
        <v>143194595.05000001</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24346672.390000001</v>
      </c>
      <c r="H253" s="211">
        <f t="shared" si="3"/>
        <v>212535377.94999999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5723096.4299999997</v>
      </c>
      <c r="H254" s="211">
        <f t="shared" si="3"/>
        <v>5723096.4299999997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2445416.7599999998</v>
      </c>
      <c r="H255" s="211">
        <f t="shared" si="3"/>
        <v>156119024.08999997</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194330.3</v>
      </c>
      <c r="H256" s="211">
        <f t="shared" si="3"/>
        <v>919362.74</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17469654.199999999</v>
      </c>
      <c r="H257" s="211">
        <f t="shared" si="3"/>
        <v>44645094.120000005</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1035629.0100000002</v>
      </c>
      <c r="H259" s="211">
        <f t="shared" si="3"/>
        <v>2302817.9900000002</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24301644.170000002</v>
      </c>
      <c r="H260" s="211">
        <f t="shared" si="3"/>
        <v>213266384.93000001</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32978047.279999997</v>
      </c>
      <c r="H261" s="114">
        <f t="shared" si="3"/>
        <v>251981147.34</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39368672.220000006</v>
      </c>
      <c r="H264" s="114">
        <f t="shared" si="3"/>
        <v>103347045.88999999</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2797089.93</v>
      </c>
      <c r="H265" s="114">
        <f t="shared" si="3"/>
        <v>17609710.829999998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48603288.359999999</v>
      </c>
      <c r="H267" s="114">
        <f t="shared" si="4"/>
        <v>426532765.03999996</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16402688.130000001</v>
      </c>
      <c r="H268" s="114">
        <f t="shared" si="4"/>
        <v>80363073.790000007</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26741017.080000017</v>
      </c>
      <c r="H271" s="211">
        <f t="shared" si="4"/>
        <v>117956215.11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127621.29000000001</v>
      </c>
      <c r="H273" s="211">
        <f t="shared" si="4"/>
        <v>1996257.9899999998</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64079814.469999999</v>
      </c>
      <c r="H274" s="211">
        <f t="shared" si="4"/>
        <v>225806262.69000003</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63405.33</v>
      </c>
      <c r="H275" s="211">
        <f t="shared" si="4"/>
        <v>912426.26999999979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528204.46</v>
      </c>
      <c r="H277" s="211">
        <f t="shared" si="4"/>
        <v>3305149.33</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19573514.100000001</v>
      </c>
      <c r="H278" s="211">
        <f t="shared" si="4"/>
        <v>172018507.19999999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22589428.119999997</v>
      </c>
      <c r="H280" s="211">
        <f t="shared" si="4"/>
        <v>124979045.56999999</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132850.5</v>
      </c>
      <c r="H281" s="114">
        <f t="shared" si="4"/>
        <v>550145.08000000007</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33645095.969999991</v>
      </c>
      <c r="H282" s="114">
        <f t="shared" si="4"/>
        <v>140955975.10999998</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24301644.18</v>
      </c>
      <c r="H285" s="114">
        <f t="shared" si="4"/>
        <v>213285604.74000001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71753088.860000014</v>
      </c>
      <c r="H286" s="114">
        <f t="shared" si="4"/>
        <v>178480590.06</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412482.87</v>
      </c>
      <c r="H287" s="114">
        <f t="shared" si="4"/>
        <v>7960021.0699999994</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24301644.170000002</v>
      </c>
      <c r="H288" s="114">
        <f t="shared" si="4"/>
        <v>213380164.39999998</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48603288.350000001</v>
      </c>
      <c r="H289" s="114">
        <f t="shared" si="4"/>
        <v>426532765.05000007</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474416.60000000003</v>
      </c>
      <c r="H290" s="114">
        <f t="shared" si="4"/>
        <v>1215066.4300000002</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39034796.380000003</v>
      </c>
      <c r="H291" s="211">
        <f t="shared" si="4"/>
        <v>278030563.56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6833475.4700000007</v>
      </c>
      <c r="H292" s="211">
        <f t="shared" si="4"/>
        <v>86918100.609999999</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4631581.6099999994</v>
      </c>
      <c r="H293" s="211">
        <f t="shared" si="4"/>
        <v>11384979.35</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5796035.2499999991</v>
      </c>
      <c r="H294" s="211">
        <f t="shared" si="4"/>
        <v>22092509.009999998</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48603288.390000001</v>
      </c>
      <c r="H295" s="211">
        <f t="shared" si="4"/>
        <v>426532765.09000003</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66875910.580000006</v>
      </c>
      <c r="H296" s="211">
        <f t="shared" si="4"/>
        <v>485109146.93000001</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153484.77999999997</v>
      </c>
      <c r="H298" s="211">
        <f t="shared" si="4"/>
        <v>545757.52</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40502740.32</v>
      </c>
      <c r="H299" s="211">
        <f t="shared" si="4"/>
        <v>355468416.42000008</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142436.25</v>
      </c>
      <c r="H300" s="211">
        <f t="shared" si="4"/>
        <v>142436.25</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71719.17</v>
      </c>
      <c r="H301" s="114">
        <f t="shared" si="4"/>
        <v>524275.47</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69108293.849999994</v>
      </c>
      <c r="H302" s="114">
        <f t="shared" si="4"/>
        <v>536816816.13999999</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0</v>
      </c>
      <c r="H304" s="114">
        <f t="shared" si="4"/>
        <v>26593.829999999998</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50526023.200000003</v>
      </c>
      <c r="H305" s="114">
        <f t="shared" si="4"/>
        <v>429526327.49999994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92370111.120000005</v>
      </c>
      <c r="H307" s="114">
        <f t="shared" si="4"/>
        <v>542549061.19000006</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4919447.3400000008</v>
      </c>
      <c r="H308" s="114">
        <f t="shared" si="4"/>
        <v>23522963.809999999</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1125742.0200000003</v>
      </c>
      <c r="H310" s="114">
        <f t="shared" si="4"/>
        <v>42393647.649999999</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48603288.340000004</v>
      </c>
      <c r="H311" s="211">
        <f t="shared" si="4"/>
        <v>426532765.04000008</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66304.100000000006</v>
      </c>
      <c r="H312" s="211">
        <f t="shared" si="4"/>
        <v>303167.84000000003</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192446206.76999998</v>
      </c>
      <c r="H313" s="211">
        <f t="shared" si="4"/>
        <v>1027148373.2900002</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77349.259999999995</v>
      </c>
      <c r="H314" s="211">
        <f t="shared" si="4"/>
        <v>2546868.67</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5235455.79</v>
      </c>
      <c r="H315" s="211">
        <f t="shared" si="4"/>
        <v>12716655.32</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66823</v>
      </c>
      <c r="H316" s="211">
        <f t="shared" si="4"/>
        <v>121788.35</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275530410.90000004</v>
      </c>
      <c r="H317" s="211">
        <f t="shared" si="4"/>
        <v>1598380368.1700001</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1484297.29</v>
      </c>
      <c r="H320" s="211">
        <f t="shared" si="4"/>
        <v>2224903.75</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37954028.439999998</v>
      </c>
      <c r="H321" s="114">
        <f t="shared" si="4"/>
        <v>220570896.13999999</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48603288.340000004</v>
      </c>
      <c r="H323" s="114">
        <f t="shared" si="4"/>
        <v>426532765.04000008</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28870.959999999999</v>
      </c>
      <c r="H325" s="114">
        <f t="shared" si="4"/>
        <v>3904181.69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42435.09</v>
      </c>
      <c r="H326" s="114">
        <f t="shared" si="4"/>
        <v>103674.58</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11695188.68</v>
      </c>
      <c r="H328" s="114">
        <f t="shared" si="4"/>
        <v>102182459.03999999</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106773468.41</v>
      </c>
      <c r="H329" s="114">
        <f t="shared" si="4"/>
        <v>323713496.60000002</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9301.5400000000009</v>
      </c>
      <c r="H331" s="211">
        <f t="shared" si="5"/>
        <v>4857087.87</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298359347.55000001</v>
      </c>
      <c r="H332" s="211">
        <f t="shared" si="5"/>
        <v>1192051769.8499999</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325381590.84999996</v>
      </c>
      <c r="H333" s="211">
        <f t="shared" si="5"/>
        <v>1284924584.6200001</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116193744.19</v>
      </c>
      <c r="H334" s="211">
        <f t="shared" si="5"/>
        <v>926059763.6400001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25873946.850000001</v>
      </c>
      <c r="H335" s="211">
        <f t="shared" si="5"/>
        <v>215493933.73999998</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201800.47</v>
      </c>
      <c r="H336" s="211">
        <f t="shared" si="5"/>
        <v>321091.58999999997</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1469403.02</v>
      </c>
      <c r="H337" s="211">
        <f t="shared" si="5"/>
        <v>7796734.6699999999</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223591.49</v>
      </c>
      <c r="H341" s="114">
        <f t="shared" si="5"/>
        <v>450713.88</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60531644.68999999</v>
      </c>
      <c r="H342" s="114">
        <f t="shared" si="5"/>
        <v>438245923.27999991</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18586015.52</v>
      </c>
      <c r="H345" s="114">
        <f t="shared" si="5"/>
        <v>199761485.41</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44767995.789999984</v>
      </c>
      <c r="H350" s="114">
        <f t="shared" si="5"/>
        <v>283023328.67000002</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79263.62</v>
      </c>
      <c r="H351" s="211">
        <f t="shared" si="5"/>
        <v>3282510.3000000003</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24301644.170000002</v>
      </c>
      <c r="H352" s="211">
        <f t="shared" si="5"/>
        <v>213266384.93000001</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0</v>
      </c>
      <c r="H353" s="211">
        <f t="shared" si="5"/>
        <v>6166026.0199999996</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9629351.9099999983</v>
      </c>
      <c r="H354" s="211">
        <f t="shared" si="5"/>
        <v>49042222.639999993</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4995119.3499999996</v>
      </c>
      <c r="H356" s="211">
        <f t="shared" si="5"/>
        <v>20677813.68</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886860.79000000015</v>
      </c>
      <c r="H357" s="211">
        <f t="shared" si="5"/>
        <v>33031260.079999998</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161014566.47</v>
      </c>
      <c r="H360" s="211">
        <f t="shared" si="5"/>
        <v>445822242.15999997</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2324418.6199999996</v>
      </c>
      <c r="H361" s="114">
        <f t="shared" si="5"/>
        <v>6449022.9000000004</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770229.87</v>
      </c>
      <c r="H362" s="114">
        <f t="shared" si="5"/>
        <v>75271817.370000005</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6733.5899999999992</v>
      </c>
      <c r="H363" s="114">
        <f t="shared" si="5"/>
        <v>53255.310000000005</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508815.77</v>
      </c>
      <c r="H364" s="114">
        <f t="shared" si="5"/>
        <v>3414873.23</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6596453.3099999996</v>
      </c>
      <c r="H365" s="114">
        <f t="shared" si="5"/>
        <v>113524367.60000001</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5592703.0299999993</v>
      </c>
      <c r="H366" s="114">
        <f t="shared" si="5"/>
        <v>44311476.210000008</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21074009.450000003</v>
      </c>
      <c r="H367" s="114">
        <f t="shared" si="5"/>
        <v>35783449.800000004</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62696.35</v>
      </c>
      <c r="H368" s="114">
        <f t="shared" si="5"/>
        <v>4685151.38</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8766.59</v>
      </c>
      <c r="H369" s="114">
        <f t="shared" si="5"/>
        <v>4720351.9700000007</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500397551.83000004</v>
      </c>
      <c r="H370" s="114">
        <f t="shared" si="5"/>
        <v>4835407862.9199991</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426037.25000000012</v>
      </c>
      <c r="H373" s="211">
        <f t="shared" si="5"/>
        <v>112485808.56</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96098.78</v>
      </c>
      <c r="H376" s="211">
        <f t="shared" si="5"/>
        <v>270681344.84999996</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79142.23</v>
      </c>
      <c r="H378" s="211">
        <f t="shared" si="5"/>
        <v>437196763.81</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6948318.3200000003</v>
      </c>
      <c r="H382" s="114">
        <f t="shared" si="5"/>
        <v>8418940.4500000011</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8903439.5800000001</v>
      </c>
      <c r="H383" s="114">
        <f t="shared" si="5"/>
        <v>279568549.06</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26058806.709999997</v>
      </c>
      <c r="H384" s="114">
        <f t="shared" si="5"/>
        <v>39236346.589999996</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1169681.08</v>
      </c>
      <c r="H385" s="114">
        <f t="shared" si="5"/>
        <v>229226285.68000001</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4875740.8099999996</v>
      </c>
      <c r="H386" s="114">
        <f t="shared" si="5"/>
        <v>15880684.819999997</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1186964.4800000002</v>
      </c>
      <c r="H387" s="114">
        <f t="shared" si="5"/>
        <v>7397460.3300000001</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86210.2</v>
      </c>
      <c r="H388" s="114">
        <f t="shared" si="5"/>
        <v>1383926.8299999996</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35803119.020000003</v>
      </c>
      <c r="H393" s="211">
        <f t="shared" si="5"/>
        <v>48261247.859999999</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544333.04</v>
      </c>
      <c r="H397" s="211">
        <f t="shared" si="6"/>
        <v>15677448.890000001</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1430990.62</v>
      </c>
      <c r="H403" s="114">
        <f t="shared" si="6"/>
        <v>20806814.640000004</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117883891.34000002</v>
      </c>
      <c r="H408" s="114">
        <f t="shared" si="6"/>
        <v>2833325890.5800004</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2878058.4000000004</v>
      </c>
      <c r="H411" s="211">
        <f t="shared" si="6"/>
        <v>35606250.300000004</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490579.84000000008</v>
      </c>
      <c r="H412" s="211">
        <f t="shared" si="6"/>
        <v>3842166.4700000007</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53493439.900000006</v>
      </c>
      <c r="H413" s="211">
        <f t="shared" si="6"/>
        <v>479136375.1500001</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5210257.0200000005</v>
      </c>
      <c r="H415" s="211">
        <f t="shared" si="6"/>
        <v>13038692.189999999</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6534405.1800000006</v>
      </c>
      <c r="H416" s="211">
        <f t="shared" si="6"/>
        <v>1789704989.4100001</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2640591.9300000002</v>
      </c>
      <c r="H419" s="211">
        <f t="shared" si="6"/>
        <v>7423401.75</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2635213.98</v>
      </c>
      <c r="H422" s="114">
        <f t="shared" si="6"/>
        <v>8083794.2699999996</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334117.48</v>
      </c>
      <c r="H423" s="114">
        <f t="shared" si="6"/>
        <v>964623.08000000007</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503975.67</v>
      </c>
      <c r="H424" s="114">
        <f t="shared" si="6"/>
        <v>1150427.82</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96989.8</v>
      </c>
      <c r="H426" s="114">
        <f t="shared" si="6"/>
        <v>849942.27</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4922601.9600000009</v>
      </c>
      <c r="H427" s="114">
        <f t="shared" si="6"/>
        <v>331534619.72999996</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1349707.33</v>
      </c>
      <c r="H430" s="114">
        <f t="shared" si="6"/>
        <v>3910271.3900000006</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0</v>
      </c>
      <c r="H432" s="211">
        <f t="shared" si="6"/>
        <v>1086277.44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2178351.63</v>
      </c>
      <c r="H434" s="211">
        <f t="shared" si="6"/>
        <v>689413711.78999996</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3929.69</v>
      </c>
      <c r="H437" s="211">
        <f t="shared" si="6"/>
        <v>142609.99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128421674.23000002</v>
      </c>
      <c r="H438" s="211">
        <f t="shared" si="6"/>
        <v>1276630065.8000002</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45704.61</v>
      </c>
      <c r="H439" s="211">
        <f t="shared" si="6"/>
        <v>45704.61</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161857.21</v>
      </c>
      <c r="H440" s="211">
        <f t="shared" si="6"/>
        <v>302972.29000000004</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99961206.729999989</v>
      </c>
      <c r="H441" s="114">
        <f t="shared" si="6"/>
        <v>4285550796.2899995</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323666.26</v>
      </c>
      <c r="H443" s="114">
        <f t="shared" si="6"/>
        <v>1286718.6199999999</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3778652.4500000011</v>
      </c>
      <c r="H444" s="114">
        <f t="shared" si="6"/>
        <v>8313288.6300000018</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4560934.8600000003</v>
      </c>
      <c r="H445" s="114">
        <f t="shared" si="6"/>
        <v>22612932.950000003</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0</v>
      </c>
      <c r="H446" s="114">
        <f t="shared" si="6"/>
        <v>998396.65000000014</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8747924235.2099991</v>
      </c>
      <c r="H447" s="114">
        <f t="shared" si="6"/>
        <v>50844319841.370003</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22301244443.980003</v>
      </c>
      <c r="H449" s="114">
        <f t="shared" si="6"/>
        <v>131346500678.57001</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14041713.190000001</v>
      </c>
      <c r="H450" s="114">
        <f t="shared" si="6"/>
        <v>46979884.489999995</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5038.33</v>
      </c>
      <c r="H451" s="211">
        <f t="shared" si="6"/>
        <v>805505.4</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1994879872.5500002</v>
      </c>
      <c r="H452" s="211">
        <f t="shared" si="6"/>
        <v>46485223860.82</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7169743.8800000008</v>
      </c>
      <c r="H453" s="211">
        <f t="shared" si="6"/>
        <v>16244233.319999998</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502885.47</v>
      </c>
      <c r="H454" s="211">
        <f t="shared" si="6"/>
        <v>9219668.6900000013</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3390655619.0500002</v>
      </c>
      <c r="H455" s="211">
        <f t="shared" si="6"/>
        <v>25135915621.429996</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1013548.0399999999</v>
      </c>
      <c r="H456" s="211">
        <f t="shared" si="6"/>
        <v>4360503.8</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23196885596.439995</v>
      </c>
      <c r="H459" s="211">
        <f t="shared" si="7"/>
        <v>191433714437.69003</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2173353.79</v>
      </c>
      <c r="H460" s="211">
        <f t="shared" si="7"/>
        <v>5433988.1300000008</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2290.75</v>
      </c>
      <c r="H461" s="114">
        <f t="shared" si="7"/>
        <v>5422332.9000000004</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41083.839999999997</v>
      </c>
      <c r="H464" s="114">
        <f t="shared" si="7"/>
        <v>9622288.3999999985</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253753.84999999998</v>
      </c>
      <c r="H466" s="114">
        <f t="shared" si="7"/>
        <v>3158108.5500000003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20172.88</v>
      </c>
      <c r="H467" s="114">
        <f t="shared" si="7"/>
        <v>248566.40000000002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5878204.71</v>
      </c>
      <c r="H468" s="114">
        <f t="shared" si="7"/>
        <v>18694017.600000001</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8187510.3700000001</v>
      </c>
      <c r="H470" s="114">
        <f t="shared" si="7"/>
        <v>62875311.479999997</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1043341418.59</v>
      </c>
      <c r="H471" s="211">
        <f t="shared" si="7"/>
        <v>7215910220.3500004</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370521255.86000001</v>
      </c>
      <c r="H472" s="211">
        <f t="shared" si="7"/>
        <v>3160092891.0999999</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4329124.71</v>
      </c>
      <c r="H477" s="211">
        <f t="shared" si="7"/>
        <v>10280568.289999999</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370521255.86000001</v>
      </c>
      <c r="H479" s="211">
        <f t="shared" si="7"/>
        <v>3160061462.0999999</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1595091.63</v>
      </c>
      <c r="H480" s="211">
        <f t="shared" si="7"/>
        <v>2552118.9699999997</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325046.13999999996</v>
      </c>
      <c r="H481" s="114">
        <f t="shared" si="7"/>
        <v>495415.95999999996</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2253172733.1699996</v>
      </c>
      <c r="H483" s="114">
        <f t="shared" si="7"/>
        <v>25873601653.129997</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596383530.59000003</v>
      </c>
      <c r="H485" s="114">
        <f t="shared" si="7"/>
        <v>5069033140.4699993</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518729758.22000003</v>
      </c>
      <c r="H486" s="114">
        <f t="shared" si="7"/>
        <v>4424086045.1000004</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1659362220.1499999</v>
      </c>
      <c r="H488" s="114">
        <f t="shared" si="7"/>
        <v>9290985713.3500004</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181885.01</v>
      </c>
      <c r="H494" s="211">
        <f t="shared" si="7"/>
        <v>3146851.4799999995</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568233642.03999996</v>
      </c>
      <c r="H495" s="211">
        <f t="shared" si="7"/>
        <v>3792080227.2299995</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172439.57</v>
      </c>
      <c r="H497" s="211">
        <f t="shared" si="7"/>
        <v>2989911.82</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3109180.88</v>
      </c>
      <c r="H499" s="211">
        <f t="shared" si="7"/>
        <v>4559033.26</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2416037.21</v>
      </c>
      <c r="H500" s="211">
        <f t="shared" si="7"/>
        <v>4574216.74</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374673.7</v>
      </c>
      <c r="H502" s="114">
        <f t="shared" si="7"/>
        <v>22146286.73</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175250.61</v>
      </c>
      <c r="H505" s="114">
        <f t="shared" si="7"/>
        <v>181409.46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4966848.96</v>
      </c>
      <c r="H507" s="114">
        <f t="shared" si="7"/>
        <v>9118612.9199999999</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1165952.4300000002</v>
      </c>
      <c r="H510" s="114">
        <f t="shared" si="7"/>
        <v>6965961.4199999999</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4616169.24</v>
      </c>
      <c r="H512" s="211">
        <f t="shared" si="7"/>
        <v>15091882.880000001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7145447.4100000001</v>
      </c>
      <c r="H513" s="211">
        <f t="shared" si="7"/>
        <v>52767487.140000001</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97990.84</v>
      </c>
      <c r="H514" s="211">
        <f t="shared" si="7"/>
        <v>176631.51</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7707264.7999999998</v>
      </c>
      <c r="H515" s="211">
        <f t="shared" si="7"/>
        <v>26491609.670000002</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73283.89</v>
      </c>
      <c r="H516" s="211">
        <f t="shared" si="7"/>
        <v>6270472.0899999999</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1017.58</v>
      </c>
      <c r="H517" s="211">
        <f t="shared" si="7"/>
        <v>52661.990000000005</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3528542.3599999994</v>
      </c>
      <c r="H518" s="211">
        <f t="shared" si="7"/>
        <v>4110111.7099999995</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38634701.720000006</v>
      </c>
      <c r="H519" s="211">
        <f t="shared" si="7"/>
        <v>203786327.28999999</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529862867.99000001</v>
      </c>
      <c r="H521" s="114">
        <f t="shared" si="7"/>
        <v>2311644645.2600002</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0</v>
      </c>
      <c r="H522" s="114">
        <f t="shared" ref="H522:H585" si="8">SUM(C522:G522)</f>
        <v>24303.13</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0</v>
      </c>
      <c r="H523" s="114">
        <f t="shared" si="8"/>
        <v>94685.43</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1692259.19</v>
      </c>
      <c r="H524" s="114">
        <f t="shared" si="8"/>
        <v>19904369.220000003</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462254.92000000004</v>
      </c>
      <c r="H527" s="114">
        <f t="shared" si="8"/>
        <v>568668.76</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159355.83000000002</v>
      </c>
      <c r="H530" s="114">
        <f t="shared" si="8"/>
        <v>1646234.1</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24301644.170000002</v>
      </c>
      <c r="H531" s="211">
        <f t="shared" si="8"/>
        <v>213266385.01999998</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1423151.4900000002</v>
      </c>
      <c r="H533" s="211">
        <f t="shared" si="8"/>
        <v>4840800.3599999901</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1166555.98</v>
      </c>
      <c r="H535" s="211">
        <f t="shared" si="8"/>
        <v>2660836.5499999998</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494853305.81999993</v>
      </c>
      <c r="H537" s="211">
        <f t="shared" si="8"/>
        <v>2281333214.0599995</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1573426.6500000001</v>
      </c>
      <c r="H538" s="211">
        <f t="shared" si="8"/>
        <v>6556835.2500000009</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395849.31</v>
      </c>
      <c r="H539" s="211">
        <f t="shared" si="8"/>
        <v>23682777.629999999</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1295364.3599999999</v>
      </c>
      <c r="H540" s="211">
        <f t="shared" si="8"/>
        <v>6870541.2699999996</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1840868.74</v>
      </c>
      <c r="H541" s="114">
        <f t="shared" si="8"/>
        <v>15436086.040000001</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2119592.75</v>
      </c>
      <c r="H543" s="114">
        <f t="shared" si="8"/>
        <v>12412720.189999999</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669904.44999999995</v>
      </c>
      <c r="H545" s="114">
        <f t="shared" si="8"/>
        <v>7879061.79</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275607.54000000004</v>
      </c>
      <c r="H546" s="114">
        <f t="shared" si="8"/>
        <v>1183090.48</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4896152.83</v>
      </c>
      <c r="H547" s="114">
        <f t="shared" si="8"/>
        <v>27954035.610000007</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393443112.66999984</v>
      </c>
      <c r="H552" s="211">
        <f t="shared" si="8"/>
        <v>1669000000.1199999</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4714742.43</v>
      </c>
      <c r="H554" s="211">
        <f t="shared" si="8"/>
        <v>31253423.890000001</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25797.78</v>
      </c>
      <c r="H555" s="211">
        <f t="shared" si="8"/>
        <v>814595.02</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10271.75</v>
      </c>
      <c r="H556" s="211">
        <f t="shared" si="8"/>
        <v>551701.19999999995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35821677.420000002</v>
      </c>
      <c r="H557" s="211">
        <f t="shared" si="8"/>
        <v>203000666.36000001</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1501416.6699999997</v>
      </c>
      <c r="H558" s="211">
        <f t="shared" si="8"/>
        <v>4523634.76</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7107144.1099999985</v>
      </c>
      <c r="H559" s="211">
        <f t="shared" si="8"/>
        <v>652215042.04999995</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2639337.16</v>
      </c>
      <c r="H560" s="211">
        <f t="shared" si="8"/>
        <v>16745710.709999999</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20902295.129999999</v>
      </c>
      <c r="H564" s="114">
        <f t="shared" si="8"/>
        <v>101644168.87</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51365.39</v>
      </c>
      <c r="H566" s="114">
        <f t="shared" si="8"/>
        <v>101990.59</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2309640.8699999992</v>
      </c>
      <c r="H567" s="114">
        <f t="shared" si="8"/>
        <v>13256933.039999999</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348801.86</v>
      </c>
      <c r="H569" s="114">
        <f t="shared" si="8"/>
        <v>348801.86</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220942.01</v>
      </c>
      <c r="H572" s="211">
        <f t="shared" si="8"/>
        <v>2317610.9400000004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2481544.63</v>
      </c>
      <c r="H575" s="211">
        <f t="shared" si="8"/>
        <v>6263154.1200000001</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186973.72</v>
      </c>
      <c r="H579" s="211">
        <f t="shared" si="8"/>
        <v>3696349.83</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706890.36</v>
      </c>
      <c r="H580" s="211">
        <f t="shared" si="8"/>
        <v>2784993.2799999998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0</v>
      </c>
      <c r="H581" s="114">
        <f t="shared" si="8"/>
        <v>32600</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158842464.22000003</v>
      </c>
      <c r="H582" s="114">
        <f t="shared" si="8"/>
        <v>1462651955.3599999</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4333916.9700000007</v>
      </c>
      <c r="H583" s="114">
        <f t="shared" si="8"/>
        <v>35191802.560000002</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239068.33999999997</v>
      </c>
      <c r="H584" s="114">
        <f t="shared" si="8"/>
        <v>3557666.7299999995</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30519.510000000002</v>
      </c>
      <c r="H585" s="114">
        <f t="shared" si="8"/>
        <v>734379.53999999992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37722327.129999995</v>
      </c>
      <c r="H586" s="114">
        <f t="shared" ref="H586:H649" si="9">SUM(C586:G586)</f>
        <v>151809153.33000001</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1379864.6600000001</v>
      </c>
      <c r="H588" s="114">
        <f t="shared" si="9"/>
        <v>42388424.400000006</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430201.55000000005</v>
      </c>
      <c r="H589" s="114">
        <f t="shared" si="9"/>
        <v>56323667.649999999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463304769.09000027</v>
      </c>
      <c r="H592" s="211">
        <f t="shared" si="9"/>
        <v>1813047517.6999998</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1364199.23</v>
      </c>
      <c r="H593" s="211">
        <f t="shared" si="9"/>
        <v>52108372.679999992</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111750138.34999999</v>
      </c>
      <c r="H594" s="211">
        <f t="shared" si="9"/>
        <v>648016285.29999995</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490157.82</v>
      </c>
      <c r="H598" s="211">
        <f t="shared" si="9"/>
        <v>2391412.34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500998.63999999996</v>
      </c>
      <c r="H599" s="211">
        <f t="shared" si="9"/>
        <v>2088264.1400000001</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6502034.6399999997</v>
      </c>
      <c r="H600" s="211">
        <f t="shared" si="9"/>
        <v>49185521.119999997</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61288194.689999998</v>
      </c>
      <c r="H602" s="114">
        <f t="shared" si="9"/>
        <v>571752042.6099999</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8994495.2100000009</v>
      </c>
      <c r="H605" s="114">
        <f t="shared" si="9"/>
        <v>28353313.949999999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1897159.69</v>
      </c>
      <c r="H610" s="114">
        <f t="shared" si="9"/>
        <v>8918673.459999999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142946.20000000001</v>
      </c>
      <c r="H611" s="211">
        <f t="shared" si="9"/>
        <v>7415652.2700000005</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16309943.52</v>
      </c>
      <c r="H615" s="211">
        <f t="shared" si="9"/>
        <v>1199772392.9300001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344849549.68000001</v>
      </c>
      <c r="H616" s="211">
        <f t="shared" si="9"/>
        <v>6622043467.8199997</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95809904.640000015</v>
      </c>
      <c r="H619" s="211">
        <f t="shared" si="9"/>
        <v>1508472100.8900001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209914598.80000001</v>
      </c>
      <c r="H620" s="211">
        <f t="shared" si="9"/>
        <v>1676111876.26</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239461002.73000002</v>
      </c>
      <c r="H624" s="114">
        <f t="shared" si="9"/>
        <v>3088104356.3500004</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18087107.41</v>
      </c>
      <c r="H626" s="114">
        <f t="shared" si="9"/>
        <v>843391084.20999992</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342146208.92000002</v>
      </c>
      <c r="H627" s="114">
        <f t="shared" si="9"/>
        <v>4991136423.3299999</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0</v>
      </c>
      <c r="H628" s="114">
        <f t="shared" si="9"/>
        <v>589598813.74000001</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273498050.33000004</v>
      </c>
      <c r="H630" s="114">
        <f t="shared" si="9"/>
        <v>9709405537.5100002</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107431930.18000001</v>
      </c>
      <c r="H632" s="211">
        <f t="shared" si="9"/>
        <v>1738323576.3400002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51093315.950000003</v>
      </c>
      <c r="H633" s="211">
        <f t="shared" si="9"/>
        <v>1635700775.5800002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22398886.439999998</v>
      </c>
      <c r="H635" s="211">
        <f t="shared" si="9"/>
        <v>423735200.76999998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38527715.450000003</v>
      </c>
      <c r="H636" s="211">
        <f t="shared" si="9"/>
        <v>9211356623.7900009</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7588372.7800000003</v>
      </c>
      <c r="H638" s="211">
        <f t="shared" si="9"/>
        <v>313498148.57999992</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40807493.240000002</v>
      </c>
      <c r="H639" s="211">
        <f t="shared" si="9"/>
        <v>1639261083.6000001</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3003965.8099999996</v>
      </c>
      <c r="H642" s="114">
        <f t="shared" si="9"/>
        <v>2201172079.6599998</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33720642.339999996</v>
      </c>
      <c r="H643" s="114">
        <f t="shared" si="9"/>
        <v>3793613110.3900003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234816845.86000001</v>
      </c>
      <c r="H645" s="114">
        <f t="shared" si="9"/>
        <v>4745119424.79</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4479790.54</v>
      </c>
      <c r="H646" s="114">
        <f t="shared" si="9"/>
        <v>372323421.56</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3282046.79</v>
      </c>
      <c r="H649" s="114">
        <f t="shared" si="9"/>
        <v>60176496.880000003</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25976652.640000001</v>
      </c>
      <c r="H653" s="211">
        <f t="shared" si="10"/>
        <v>60021464.210000001</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2880463.35</v>
      </c>
      <c r="H656" s="211">
        <f t="shared" si="10"/>
        <v>2908657.86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0</v>
      </c>
      <c r="H657" s="211">
        <f t="shared" si="10"/>
        <v>144384964.02000004</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1832573.1800000002</v>
      </c>
      <c r="H659" s="211">
        <f t="shared" si="10"/>
        <v>1832573.1800000002</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11154060.17</v>
      </c>
      <c r="H660" s="211">
        <f t="shared" si="10"/>
        <v>76740484.409999996</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136761.59</v>
      </c>
      <c r="H663" s="114">
        <f t="shared" si="10"/>
        <v>237965.59</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0</v>
      </c>
      <c r="H664" s="114">
        <f t="shared" si="10"/>
        <v>140460.5</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0</v>
      </c>
      <c r="H665" s="114">
        <f t="shared" si="10"/>
        <v>0</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122191.37999999999</v>
      </c>
      <c r="H666" s="114">
        <f t="shared" si="10"/>
        <v>8789225.6600000001</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41735810.749999993</v>
      </c>
      <c r="H667" s="114">
        <f t="shared" si="10"/>
        <v>145770478.97999999</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2013498.2599999998</v>
      </c>
      <c r="H670" s="114">
        <f t="shared" si="10"/>
        <v>6794757.8400000017</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72085209.890000001</v>
      </c>
      <c r="H671" s="211">
        <f t="shared" si="10"/>
        <v>186118424.66000003</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0</v>
      </c>
      <c r="H673" s="211">
        <f t="shared" si="10"/>
        <v>411029.39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3267800.5400000005</v>
      </c>
      <c r="H674" s="211">
        <f t="shared" si="10"/>
        <v>30243039.379999999</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0</v>
      </c>
      <c r="H675" s="211">
        <f t="shared" si="10"/>
        <v>0</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0</v>
      </c>
      <c r="H676" s="211">
        <f t="shared" si="10"/>
        <v>3869630.03</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54438166.649999999</v>
      </c>
      <c r="H677" s="211">
        <f t="shared" si="10"/>
        <v>286044597.38</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232938.36999999997</v>
      </c>
      <c r="H678" s="211">
        <f t="shared" si="10"/>
        <v>1581919.5799999998</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1708204.4100000004</v>
      </c>
      <c r="H679" s="211">
        <f t="shared" si="10"/>
        <v>4858081.9600000009</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6658737.9199999999</v>
      </c>
      <c r="H682" s="114">
        <f t="shared" si="10"/>
        <v>7323589.4399999995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68966522.910000011</v>
      </c>
      <c r="H683" s="114">
        <f t="shared" si="10"/>
        <v>278316676.54999995</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8573043380.5400009</v>
      </c>
      <c r="H684" s="114">
        <f t="shared" si="10"/>
        <v>105526560607.16</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14475785059.599995</v>
      </c>
      <c r="H685" s="114">
        <f t="shared" si="10"/>
        <v>83892445115.839966</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1707369.56</v>
      </c>
      <c r="H686" s="114">
        <f t="shared" si="10"/>
        <v>5889055.0500000007</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0</v>
      </c>
      <c r="H687" s="114">
        <f t="shared" si="10"/>
        <v>15314.009999999998</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69690098.010000005</v>
      </c>
      <c r="H688" s="114">
        <f t="shared" si="10"/>
        <v>69690098.010000005</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0</v>
      </c>
      <c r="H689" s="114">
        <f t="shared" si="10"/>
        <v>775316.96000000008</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1846560522.4100001</v>
      </c>
      <c r="H690" s="114">
        <f t="shared" si="10"/>
        <v>35235486586.000008</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407468374.93000001</v>
      </c>
      <c r="H692" s="211">
        <f t="shared" si="10"/>
        <v>8823254993.2200012</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0</v>
      </c>
      <c r="H693" s="211">
        <f t="shared" si="10"/>
        <v>164837964.11000001</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29867184.859999999</v>
      </c>
      <c r="H694" s="211">
        <f t="shared" si="10"/>
        <v>38055579.719999999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5976684878.8800011</v>
      </c>
      <c r="H695" s="211">
        <f t="shared" si="10"/>
        <v>54142511357.890015</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344874203.67999995</v>
      </c>
      <c r="H698" s="211">
        <f t="shared" si="10"/>
        <v>13339856700.910002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307750.51999999996</v>
      </c>
      <c r="H699" s="211">
        <f t="shared" si="10"/>
        <v>3615141.0900000003</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1490406.4999999998</v>
      </c>
      <c r="H700" s="211">
        <f t="shared" si="10"/>
        <v>3748019.41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19398039147.470005</v>
      </c>
      <c r="H704" s="114">
        <f t="shared" si="10"/>
        <v>122067772062.81001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319451.53000000003</v>
      </c>
      <c r="H706" s="114">
        <f t="shared" si="10"/>
        <v>11408258.799999999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606624.17000000004</v>
      </c>
      <c r="H715" s="211">
        <f t="shared" si="11"/>
        <v>4711323.51</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8415345.9299999997</v>
      </c>
      <c r="H722" s="114">
        <f t="shared" si="11"/>
        <v>12625906.149999999</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52413.5</v>
      </c>
      <c r="H727" s="114">
        <f t="shared" si="11"/>
        <v>516080.45999999996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32456103.650000002</v>
      </c>
      <c r="H728" s="114">
        <f t="shared" si="11"/>
        <v>130594112.22000003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15346703.169999996</v>
      </c>
      <c r="H729" s="114">
        <f t="shared" si="11"/>
        <v>70963939.520000011</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0</v>
      </c>
      <c r="H730" s="114">
        <f t="shared" si="11"/>
        <v>1164671.76</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991061.93999999983</v>
      </c>
      <c r="H731" s="211">
        <f t="shared" si="11"/>
        <v>5102751.26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4645431.3499999996</v>
      </c>
      <c r="H732" s="211">
        <f t="shared" si="11"/>
        <v>41154968.25</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4170207.7700000009</v>
      </c>
      <c r="H734" s="211">
        <f t="shared" si="11"/>
        <v>24481554.84</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217454.16999999998</v>
      </c>
      <c r="H736" s="211">
        <f t="shared" si="11"/>
        <v>12576609.52</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2300512.39</v>
      </c>
      <c r="H737" s="211">
        <f t="shared" si="11"/>
        <v>15990396.469999999</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874374.4</v>
      </c>
      <c r="H738" s="211">
        <f t="shared" si="11"/>
        <v>1885147.96</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1152850.4200000004</v>
      </c>
      <c r="H739" s="211">
        <f t="shared" si="11"/>
        <v>19337402.760000002</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6391450.2000000002</v>
      </c>
      <c r="H740" s="211">
        <f t="shared" si="11"/>
        <v>23331550.59</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2406014.46</v>
      </c>
      <c r="H747" s="114">
        <f t="shared" si="11"/>
        <v>11262762</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3590535.2</v>
      </c>
      <c r="H748" s="114">
        <f t="shared" si="11"/>
        <v>18982225.640000001</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437137.33999999997</v>
      </c>
      <c r="H751" s="211">
        <f t="shared" si="11"/>
        <v>60248158.399999999</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3790015.6000000006</v>
      </c>
      <c r="H752" s="211">
        <f t="shared" si="11"/>
        <v>26542848.860000003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17262.099999999999</v>
      </c>
      <c r="H755" s="211">
        <f t="shared" si="11"/>
        <v>1343880.1</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0</v>
      </c>
      <c r="H756" s="211">
        <f t="shared" si="11"/>
        <v>35111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5855876.3899999997</v>
      </c>
      <c r="H757" s="211">
        <f t="shared" si="11"/>
        <v>15727853.509999998</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0</v>
      </c>
      <c r="H761" s="114">
        <f t="shared" si="11"/>
        <v>0</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142523690.75</v>
      </c>
      <c r="H762" s="114">
        <f t="shared" si="11"/>
        <v>3086793860.6700001</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15776.909999999998</v>
      </c>
      <c r="H766" s="114">
        <f t="shared" si="11"/>
        <v>39716.329999999994</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192914.93</v>
      </c>
      <c r="H767" s="114">
        <f t="shared" si="11"/>
        <v>230253.36</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16665.04</v>
      </c>
      <c r="H769" s="114">
        <f t="shared" si="11"/>
        <v>72959.62</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43873014.420000002</v>
      </c>
      <c r="H773" s="211">
        <f t="shared" si="11"/>
        <v>1032540092.3399999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1098770.2400000002</v>
      </c>
      <c r="H778" s="211">
        <f t="shared" ref="H778:H841" si="12">SUM(C778:G778)</f>
        <v>12829959.68</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1581047.8699999999</v>
      </c>
      <c r="H782" s="114">
        <f t="shared" si="12"/>
        <v>5755327.8400000008</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748162.48999999987</v>
      </c>
      <c r="H784" s="114">
        <f t="shared" si="12"/>
        <v>3901907.15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8839200.2899999991</v>
      </c>
      <c r="H793" s="211">
        <f t="shared" si="12"/>
        <v>2637765709.9400001</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155514.12000000002</v>
      </c>
      <c r="H796" s="211">
        <f t="shared" si="12"/>
        <v>155514.12000000002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40908.129999999997</v>
      </c>
      <c r="H801" s="114">
        <f t="shared" si="12"/>
        <v>154224.72</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247117.10000000003</v>
      </c>
      <c r="H804" s="114">
        <f t="shared" si="12"/>
        <v>311420.45</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125367.96</v>
      </c>
      <c r="H807" s="114">
        <f t="shared" si="12"/>
        <v>8122922.2700000005</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314219.23</v>
      </c>
      <c r="H811" s="211">
        <f t="shared" si="12"/>
        <v>1647183.99</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22008944.23</v>
      </c>
      <c r="H813" s="211">
        <f t="shared" si="12"/>
        <v>2782479539.8099999</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3851706.8299999996</v>
      </c>
      <c r="H815" s="211">
        <f t="shared" si="12"/>
        <v>9544664.0099999979</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235603025.27999997</v>
      </c>
      <c r="H818" s="211">
        <f t="shared" si="12"/>
        <v>2170181824.4399996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21365.730000000003</v>
      </c>
      <c r="H819" s="211">
        <f t="shared" si="12"/>
        <v>108240.9</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41273.980000000003</v>
      </c>
      <c r="H820" s="211">
        <f t="shared" si="12"/>
        <v>189530.98</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387905651.92999983</v>
      </c>
      <c r="H821" s="114">
        <f t="shared" si="12"/>
        <v>1650398891.9999995</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718799.09</v>
      </c>
      <c r="H822" s="114">
        <f t="shared" si="12"/>
        <v>3555083.67</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15844216.219999997</v>
      </c>
      <c r="H823" s="114">
        <f t="shared" si="12"/>
        <v>75517586.579999983</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259341177.97999999</v>
      </c>
      <c r="H824" s="114">
        <f t="shared" si="12"/>
        <v>715300070.68000007</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13540226.560000001</v>
      </c>
      <c r="H825" s="114">
        <f t="shared" si="12"/>
        <v>19917767.009999998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1478155.43</v>
      </c>
      <c r="H826" s="114">
        <f t="shared" si="12"/>
        <v>32669470.629999999</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27773822.539999995</v>
      </c>
      <c r="H828" s="114">
        <f t="shared" si="12"/>
        <v>83389700.239999995</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70339991.769999981</v>
      </c>
      <c r="H832" s="211">
        <f t="shared" si="12"/>
        <v>210620953.16</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136875008.22000003</v>
      </c>
      <c r="H835" s="211">
        <f t="shared" si="12"/>
        <v>1007055414.05</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14281371.92</v>
      </c>
      <c r="H838" s="211">
        <f t="shared" si="12"/>
        <v>20280019.059999999</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6375928.0500000007</v>
      </c>
      <c r="H839" s="211">
        <f t="shared" si="12"/>
        <v>10467676.68</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3797864.8700000006</v>
      </c>
      <c r="H840" s="211">
        <f t="shared" si="12"/>
        <v>17783076.73</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15624376.780000001</v>
      </c>
      <c r="H842" s="114">
        <f t="shared" ref="H842:H905" si="13">SUM(C842:G842)</f>
        <v>81187936.969999999</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502494.64</v>
      </c>
      <c r="H845" s="114">
        <f t="shared" si="13"/>
        <v>7227140.79</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30105145.519999992</v>
      </c>
      <c r="H847" s="114">
        <f t="shared" si="13"/>
        <v>74021185.079999998</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64831944.390000008</v>
      </c>
      <c r="H850" s="114">
        <f t="shared" si="13"/>
        <v>358218867.32999998</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195447798.53000003</v>
      </c>
      <c r="H852" s="211">
        <f t="shared" si="13"/>
        <v>532116237.18000001</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21403733.329999998</v>
      </c>
      <c r="H853" s="211">
        <f t="shared" si="13"/>
        <v>59354424.370000005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371914223.81</v>
      </c>
      <c r="H854" s="211">
        <f t="shared" si="13"/>
        <v>1883915674.76</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4453193.59</v>
      </c>
      <c r="H857" s="211">
        <f t="shared" si="13"/>
        <v>52007752.280000001</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37997380.93</v>
      </c>
      <c r="H858" s="211">
        <f t="shared" si="13"/>
        <v>164173559.47999999</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2688901.8999999994</v>
      </c>
      <c r="H860" s="211">
        <f t="shared" si="13"/>
        <v>14178876.93</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587927.51</v>
      </c>
      <c r="H863" s="114">
        <f t="shared" si="13"/>
        <v>9723483.9999999981</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0</v>
      </c>
      <c r="H865" s="114">
        <f t="shared" si="13"/>
        <v>263167.34999999998</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53046.83</v>
      </c>
      <c r="H866" s="114">
        <f t="shared" si="13"/>
        <v>680708.86</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3277974.77</v>
      </c>
      <c r="H867" s="114">
        <f t="shared" si="13"/>
        <v>22256102.629999999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997390.49999999988</v>
      </c>
      <c r="H870" s="114">
        <f t="shared" si="13"/>
        <v>10212751.060000002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15750216.790000003</v>
      </c>
      <c r="H873" s="211">
        <f t="shared" si="13"/>
        <v>83595952.320000008</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0</v>
      </c>
      <c r="H874" s="211">
        <f t="shared" si="13"/>
        <v>606367.34000000008</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91194.86</v>
      </c>
      <c r="H875" s="211">
        <f t="shared" si="13"/>
        <v>941096.72000000009</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0</v>
      </c>
      <c r="H880" s="211">
        <f t="shared" si="13"/>
        <v>2110485.2999999998</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45383311.829999998</v>
      </c>
      <c r="H884" s="114">
        <f t="shared" si="13"/>
        <v>505898691.84999996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16757386.800000001</v>
      </c>
      <c r="H885" s="114">
        <f t="shared" si="13"/>
        <v>89168429.299999997</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5134072.26</v>
      </c>
      <c r="H886" s="114">
        <f t="shared" si="13"/>
        <v>18979498.82</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5450003.9199999999</v>
      </c>
      <c r="H887" s="114">
        <f t="shared" si="13"/>
        <v>29104374.880000003</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6834771.3500000015</v>
      </c>
      <c r="H890" s="114">
        <f t="shared" si="13"/>
        <v>21006035.030000001</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15603753.42</v>
      </c>
      <c r="H893" s="211">
        <f t="shared" si="13"/>
        <v>56598682.140000001</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4485978.4499999993</v>
      </c>
      <c r="H894" s="211">
        <f t="shared" si="13"/>
        <v>117460341.19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762830.9</v>
      </c>
      <c r="H897" s="211">
        <f t="shared" si="13"/>
        <v>74946152.030000001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4889633.9400000004</v>
      </c>
      <c r="H898" s="211">
        <f t="shared" si="13"/>
        <v>9678447.6000000015</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258392.33000000002</v>
      </c>
      <c r="H900" s="211">
        <f t="shared" si="13"/>
        <v>911122.60000000009</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687884.66</v>
      </c>
      <c r="H902" s="114">
        <f t="shared" si="13"/>
        <v>10627669.52</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61747.14</v>
      </c>
      <c r="H903" s="114">
        <f t="shared" si="13"/>
        <v>792751.78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23662173.649999999</v>
      </c>
      <c r="H906" s="114">
        <f t="shared" ref="H906:H969" si="14">SUM(C906:G906)</f>
        <v>38167186.929999992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93679.780000000013</v>
      </c>
      <c r="H909" s="114">
        <f t="shared" si="14"/>
        <v>139862.25</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74324.89</v>
      </c>
      <c r="H910" s="114">
        <f t="shared" si="14"/>
        <v>95520.53</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9284725.2500000019</v>
      </c>
      <c r="H911" s="211">
        <f t="shared" si="14"/>
        <v>33427048.150000006</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29832811.800000004</v>
      </c>
      <c r="H912" s="211">
        <f t="shared" si="14"/>
        <v>298180860.18000001</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31978185.550000001</v>
      </c>
      <c r="H917" s="211">
        <f t="shared" si="14"/>
        <v>46821280.200000003</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425589.32</v>
      </c>
      <c r="H921" s="114">
        <f t="shared" si="14"/>
        <v>470488.5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3184770.1599999992</v>
      </c>
      <c r="H922" s="114">
        <f t="shared" si="14"/>
        <v>27245055.750000004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170116242.22</v>
      </c>
      <c r="H932" s="211">
        <f t="shared" si="14"/>
        <v>329087949.04999995</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1801523.19</v>
      </c>
      <c r="H933" s="211">
        <f t="shared" si="14"/>
        <v>17579270.82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107462117.56</v>
      </c>
      <c r="H935" s="211">
        <f t="shared" si="14"/>
        <v>848222470.8499999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120196.57</v>
      </c>
      <c r="H937" s="211">
        <f t="shared" si="14"/>
        <v>2648400.8699999992</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337508.1</v>
      </c>
      <c r="H938" s="211">
        <f t="shared" si="14"/>
        <v>2591057.08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75949.26999999999</v>
      </c>
      <c r="H939" s="211">
        <f t="shared" si="14"/>
        <v>575230.87000000011</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987475.98</v>
      </c>
      <c r="H942" s="114">
        <f t="shared" si="14"/>
        <v>1959786.0499999998</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2393777.2700000005</v>
      </c>
      <c r="H947" s="114">
        <f t="shared" si="14"/>
        <v>15197664.120000001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1408128.07</v>
      </c>
      <c r="H948" s="114">
        <f t="shared" si="14"/>
        <v>9350246.9199999999</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2491123.6200000006</v>
      </c>
      <c r="H952" s="211">
        <f t="shared" si="14"/>
        <v>36615275.839999996</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411849.15</v>
      </c>
      <c r="H953" s="211">
        <f t="shared" si="14"/>
        <v>7973440.9000000004</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921631.2699999999</v>
      </c>
      <c r="H956" s="211">
        <f t="shared" si="14"/>
        <v>5443684.1799999997</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298583.02999999997</v>
      </c>
      <c r="H960" s="211">
        <f t="shared" si="14"/>
        <v>1560000.61</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0</v>
      </c>
      <c r="H961" s="114">
        <f t="shared" si="14"/>
        <v>0</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0</v>
      </c>
      <c r="H964" s="114">
        <f t="shared" si="14"/>
        <v>0</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72616.539999999979</v>
      </c>
      <c r="H966" s="114">
        <f t="shared" si="14"/>
        <v>102008.90999999997</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0</v>
      </c>
      <c r="H967" s="114">
        <f t="shared" si="14"/>
        <v>0</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53966.76</v>
      </c>
      <c r="H970" s="114">
        <f t="shared" ref="H970:H1033" si="15">SUM(C970:G970)</f>
        <v>2375558.61</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19839636.09</v>
      </c>
      <c r="H971" s="211">
        <f t="shared" si="15"/>
        <v>194624760.08000001</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24591707.710000005</v>
      </c>
      <c r="H972" s="211">
        <f t="shared" si="15"/>
        <v>191623918.59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0</v>
      </c>
      <c r="H973" s="211">
        <f t="shared" si="15"/>
        <v>8876401.75</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104427.12</v>
      </c>
      <c r="H974" s="211">
        <f t="shared" si="15"/>
        <v>6161539.2499999991</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3530635.69</v>
      </c>
      <c r="H994" s="211">
        <f t="shared" si="15"/>
        <v>3688540.32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1224568.3799999999</v>
      </c>
      <c r="H998" s="211">
        <f t="shared" si="15"/>
        <v>1224568.3799999999</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27083645.169999994</v>
      </c>
      <c r="H999" s="211">
        <f t="shared" si="15"/>
        <v>151468346.31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11588014.319999998</v>
      </c>
      <c r="H1000" s="211">
        <f t="shared" si="15"/>
        <v>120149754.89999993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1423664.93</v>
      </c>
      <c r="H1002" s="114">
        <f t="shared" si="15"/>
        <v>8615759.0199999996</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116152.45999999999</v>
      </c>
      <c r="H1003" s="114">
        <f t="shared" si="15"/>
        <v>397931.38</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0</v>
      </c>
      <c r="H1004" s="114">
        <f t="shared" si="15"/>
        <v>0</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1902928.75</v>
      </c>
      <c r="H1005" s="114">
        <f t="shared" si="15"/>
        <v>2959485.69</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36928874.869999997</v>
      </c>
      <c r="H1006" s="114">
        <f t="shared" si="15"/>
        <v>183894155.88</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129286.20999999999</v>
      </c>
      <c r="H1008" s="114">
        <f t="shared" si="15"/>
        <v>7294476.0900000017</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94257815.920000017</v>
      </c>
      <c r="H1010" s="114">
        <f t="shared" si="15"/>
        <v>170080631.40000004</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5797616.4000000004</v>
      </c>
      <c r="H1011" s="211">
        <f t="shared" si="15"/>
        <v>35054336.109999999</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258894373.98999998</v>
      </c>
      <c r="H1012" s="211">
        <f t="shared" si="15"/>
        <v>528341008.64999998</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460218.7</v>
      </c>
      <c r="H1015" s="211">
        <f t="shared" si="15"/>
        <v>20967690.91</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3323909.5599999991</v>
      </c>
      <c r="H1017" s="211">
        <f t="shared" si="15"/>
        <v>16272194.09</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1442294.35</v>
      </c>
      <c r="H1019" s="211">
        <f t="shared" si="15"/>
        <v>20191744.150000002</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927306.2899999998</v>
      </c>
      <c r="H1021" s="114">
        <f t="shared" si="15"/>
        <v>2148307.11</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172237.99</v>
      </c>
      <c r="H1022" s="114">
        <f t="shared" si="15"/>
        <v>882338.96999999986</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83032.81</v>
      </c>
      <c r="H1023" s="114">
        <f t="shared" si="15"/>
        <v>3389351.87</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93168482.129999995</v>
      </c>
      <c r="H1024" s="114">
        <f t="shared" si="15"/>
        <v>608951299.40999997</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2339991.6199999996</v>
      </c>
      <c r="H1026" s="114">
        <f t="shared" si="15"/>
        <v>11341470.32</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1071285.25</v>
      </c>
      <c r="H1029" s="114">
        <f t="shared" si="15"/>
        <v>16495677.43</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115661.89</v>
      </c>
      <c r="H1031" s="211">
        <f t="shared" si="15"/>
        <v>263266.94</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0</v>
      </c>
      <c r="H1034" s="211">
        <f t="shared" ref="H1034:H1097" si="16">SUM(C1034:G1034)</f>
        <v>59194</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543101.59000000008</v>
      </c>
      <c r="H1037" s="211">
        <f t="shared" si="16"/>
        <v>3178846.49</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20165394.75</v>
      </c>
      <c r="H1038" s="211">
        <f t="shared" si="16"/>
        <v>56900041.469999999</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164873840.60000002</v>
      </c>
      <c r="H1040" s="211">
        <f t="shared" si="16"/>
        <v>478930739.68000007</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15793222.289999999</v>
      </c>
      <c r="H1041" s="114">
        <f t="shared" si="16"/>
        <v>305648885.73000002</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10768161.9</v>
      </c>
      <c r="H1042" s="114">
        <f t="shared" si="16"/>
        <v>31144068.589999996</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7424483.0800000001</v>
      </c>
      <c r="H1043" s="114">
        <f t="shared" si="16"/>
        <v>49244915.069999993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1516.4</v>
      </c>
      <c r="H1046" s="114">
        <f t="shared" si="16"/>
        <v>32155.300000000003</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11428522.289999999</v>
      </c>
      <c r="H1047" s="114">
        <f t="shared" si="16"/>
        <v>192014820.92999998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4038935.620000001</v>
      </c>
      <c r="H1050" s="114">
        <f t="shared" si="16"/>
        <v>15952922.84</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785979.91999999993</v>
      </c>
      <c r="H1052" s="211">
        <f t="shared" si="16"/>
        <v>6206001.25</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188181562.67000002</v>
      </c>
      <c r="H1053" s="211">
        <f t="shared" si="16"/>
        <v>2635018673.6700001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384808.28</v>
      </c>
      <c r="H1054" s="211">
        <f t="shared" si="16"/>
        <v>4845701.79</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52036.07</v>
      </c>
      <c r="H1055" s="211">
        <f t="shared" si="16"/>
        <v>1108801.33</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3717222.9100000006</v>
      </c>
      <c r="H1056" s="211">
        <f t="shared" si="16"/>
        <v>7257895.4800000004</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37700.589999999997</v>
      </c>
      <c r="H1057" s="211">
        <f t="shared" si="16"/>
        <v>680614.48</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1730084.5699999998</v>
      </c>
      <c r="H1059" s="211">
        <f t="shared" si="16"/>
        <v>6954913.5899999999</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108618.54999999999</v>
      </c>
      <c r="H1063" s="114">
        <f t="shared" si="16"/>
        <v>142949.63999999998</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213172.9</v>
      </c>
      <c r="H1065" s="114">
        <f t="shared" si="16"/>
        <v>454957.82</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7023179.3899999987</v>
      </c>
      <c r="H1068" s="114">
        <f t="shared" si="16"/>
        <v>50620495.570000008</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2698887.78</v>
      </c>
      <c r="H1071" s="211">
        <f t="shared" si="16"/>
        <v>10356729.960000001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0</v>
      </c>
      <c r="H1072" s="211">
        <f t="shared" si="16"/>
        <v>6585.63</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2563508.5299999998</v>
      </c>
      <c r="H1073" s="211">
        <f t="shared" si="16"/>
        <v>12197187.74</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22893.919999999998</v>
      </c>
      <c r="H1075" s="211">
        <f t="shared" si="16"/>
        <v>235420.03999999998</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1225165.3099999996</v>
      </c>
      <c r="H1076" s="211">
        <f t="shared" si="16"/>
        <v>2745461.3</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2409695.7599999998</v>
      </c>
      <c r="H1077" s="211">
        <f t="shared" si="16"/>
        <v>9470619.7200000007</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21904.69</v>
      </c>
      <c r="H1079" s="211">
        <f t="shared" si="16"/>
        <v>203483.21000000002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73213.63</v>
      </c>
      <c r="H1081" s="114">
        <f t="shared" si="16"/>
        <v>2384873.08</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90197.08</v>
      </c>
      <c r="H1082" s="114">
        <f t="shared" si="16"/>
        <v>5320691.3499999996</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3519138.23</v>
      </c>
      <c r="H1085" s="114">
        <f t="shared" si="16"/>
        <v>8854325.3800000008</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1473662.18</v>
      </c>
      <c r="H1086" s="114">
        <f t="shared" si="16"/>
        <v>5216556.58</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84683732.429999992</v>
      </c>
      <c r="H1087" s="114">
        <f t="shared" si="16"/>
        <v>431129510.48000002</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73798.62999999999</v>
      </c>
      <c r="H1088" s="114">
        <f t="shared" si="16"/>
        <v>1786331.4</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606721.43000000005</v>
      </c>
      <c r="H1089" s="114">
        <f t="shared" si="16"/>
        <v>29350891.479999997</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5765476.8399999999</v>
      </c>
      <c r="H1090" s="114">
        <f t="shared" si="16"/>
        <v>16228585.5</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2692549.0700000003</v>
      </c>
      <c r="H1094" s="211">
        <f t="shared" si="16"/>
        <v>28487023.100000001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2545314.9899999998</v>
      </c>
      <c r="H1095" s="211">
        <f t="shared" si="16"/>
        <v>17644323.509999998</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2761127.7</v>
      </c>
      <c r="H1096" s="211">
        <f t="shared" si="16"/>
        <v>34774412.039999999</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11447875.33</v>
      </c>
      <c r="H1097" s="211">
        <f t="shared" si="16"/>
        <v>51390475.420000002</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1159878.6000000001</v>
      </c>
      <c r="H1099" s="211">
        <f t="shared" si="17"/>
        <v>7069338.3100000005</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0</v>
      </c>
      <c r="H1101" s="114">
        <f t="shared" si="17"/>
        <v>67974.459999999992</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1261001.76</v>
      </c>
      <c r="H1102" s="114">
        <f t="shared" si="17"/>
        <v>7222316.6899999995</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1833368.95</v>
      </c>
      <c r="H1103" s="114">
        <f t="shared" si="17"/>
        <v>6310244.6699999999</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13818.5</v>
      </c>
      <c r="H1104" s="114">
        <f t="shared" si="17"/>
        <v>177356.91</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2011519.1199999999</v>
      </c>
      <c r="H1105" s="114">
        <f t="shared" si="17"/>
        <v>14495774.589999998</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865860.93</v>
      </c>
      <c r="H1106" s="114">
        <f t="shared" si="17"/>
        <v>3915819.7</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1723364.17</v>
      </c>
      <c r="H1112" s="211">
        <f t="shared" si="17"/>
        <v>8939154.7300000004</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5330970.7800000012</v>
      </c>
      <c r="H1114" s="211">
        <f t="shared" si="17"/>
        <v>14172403.540000001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667644.63</v>
      </c>
      <c r="H1115" s="211">
        <f t="shared" si="17"/>
        <v>19942016.829999998</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2316645.4699999997</v>
      </c>
      <c r="H1117" s="211">
        <f t="shared" si="17"/>
        <v>13484815.790000003</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237199.93</v>
      </c>
      <c r="H1118" s="211">
        <f t="shared" si="17"/>
        <v>698445.23</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799539.05</v>
      </c>
      <c r="H1119" s="211">
        <f t="shared" si="17"/>
        <v>14586345.91</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4802444.34</v>
      </c>
      <c r="H1120" s="211">
        <f t="shared" si="17"/>
        <v>66633459.359999999</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15661.47</v>
      </c>
      <c r="H1123" s="114">
        <f t="shared" si="17"/>
        <v>2727948.15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273518.62</v>
      </c>
      <c r="H1124" s="114">
        <f t="shared" si="17"/>
        <v>1680025.98</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0</v>
      </c>
      <c r="H1127" s="114">
        <f t="shared" si="17"/>
        <v>14914521.84</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37094774.879999995</v>
      </c>
      <c r="H1132" s="211">
        <f t="shared" si="17"/>
        <v>1187623403.5799999</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508371.61</v>
      </c>
      <c r="H1133" s="211">
        <f t="shared" si="17"/>
        <v>6277155</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0</v>
      </c>
      <c r="H1137" s="211">
        <f t="shared" si="17"/>
        <v>2703.71</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1975402.92</v>
      </c>
      <c r="H1140" s="211">
        <f t="shared" si="17"/>
        <v>3450713</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0</v>
      </c>
      <c r="H1143" s="114">
        <f t="shared" si="17"/>
        <v>4904613.05</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4075733814.7399998</v>
      </c>
      <c r="H1144" s="114">
        <f t="shared" si="17"/>
        <v>34760676051.320007</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13446493.149999999</v>
      </c>
      <c r="H1145" s="114">
        <f t="shared" si="17"/>
        <v>89777376.969999999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4257269689.6000004</v>
      </c>
      <c r="H1146" s="114">
        <f t="shared" si="17"/>
        <v>29783354155.590004</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7549605806.2799997</v>
      </c>
      <c r="H1147" s="114">
        <f t="shared" si="17"/>
        <v>75156059025.490005</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0</v>
      </c>
      <c r="H1149" s="114">
        <f t="shared" si="17"/>
        <v>10678622</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9843005.7399999984</v>
      </c>
      <c r="H1151" s="114">
        <f t="shared" si="17"/>
        <v>76078582.200000003</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226739.5</v>
      </c>
      <c r="H1152" s="114">
        <f t="shared" si="17"/>
        <v>702073.51</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300942672752.40027</v>
      </c>
      <c r="H1153" s="177">
        <f>SUM(H10:H1152)</f>
        <v>2417262528376.6895</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2225385102945.4907</v>
      </c>
      <c r="H1154" s="114">
        <f>SUM(C1154:G1154)</f>
        <v>12254653009306.688</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2526327775697.8911</v>
      </c>
      <c r="H1155" s="181">
        <f>SUM(C1155:G1155)</f>
        <v>14671915537683.379</v>
      </c>
    </row>
    <row r="1156" spans="1:9" ht="15" customHeight="1" x14ac:dyDescent="0.25">
      <c r="A1156" s="294" t="s">
        <v>1093</v>
      </c>
      <c r="B1156" s="295"/>
      <c r="C1156" s="173">
        <f>'PRESUPUESTO 2012 X MINERAL'!O1157</f>
        <v>0</v>
      </c>
      <c r="D1156" s="173">
        <f>'BIENIO 2013 - 2014 X MINERAL'!O1157</f>
        <v>8101189410</v>
      </c>
      <c r="E1156" s="173">
        <v>5219511534.3199997</v>
      </c>
      <c r="F1156" s="173">
        <f>'BIENIO 2017-2018 X MINERAL'!O1157</f>
        <v>52735456060.81002</v>
      </c>
      <c r="G1156" s="267">
        <f>'BIENIO 2019-2020 X MINERAL'!O1157</f>
        <v>2390912877.7800002</v>
      </c>
      <c r="H1156" s="182">
        <f>SUM(C1156:G1156)</f>
        <v>68447069882.910019</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2" t="s">
        <v>1088</v>
      </c>
      <c r="B1158" s="293"/>
      <c r="C1158" s="183">
        <f t="shared" ref="C1158:F1158" si="18">C1155+C1156</f>
        <v>1911904699017.8398</v>
      </c>
      <c r="D1158" s="183">
        <f t="shared" si="18"/>
        <v>2701480968950.3105</v>
      </c>
      <c r="E1158" s="183">
        <f t="shared" si="18"/>
        <v>3242773936537.7104</v>
      </c>
      <c r="F1158" s="183">
        <f t="shared" si="18"/>
        <v>4355484314484.7563</v>
      </c>
      <c r="G1158" s="183">
        <f>G1155+G1156+G1157</f>
        <v>2573118669588.6709</v>
      </c>
      <c r="H1158" s="184">
        <f>H1155+H1156+H1157</f>
        <v>14784762588579.289</v>
      </c>
    </row>
    <row r="1159" spans="1:9" x14ac:dyDescent="0.25">
      <c r="A1159" s="38" t="s">
        <v>1089</v>
      </c>
      <c r="B1159" s="39"/>
      <c r="C1159" s="5"/>
      <c r="D1159" s="5"/>
      <c r="E1159" s="5"/>
      <c r="F1159" s="5"/>
      <c r="G1159" s="5"/>
      <c r="H1159" s="5"/>
      <c r="I1159" s="37"/>
    </row>
    <row r="1160" spans="1:9" ht="42" customHeight="1" x14ac:dyDescent="0.25">
      <c r="A1160" s="283" t="s">
        <v>1092</v>
      </c>
      <c r="B1160" s="284"/>
      <c r="C1160" s="284"/>
      <c r="D1160" s="284"/>
      <c r="E1160" s="284"/>
      <c r="F1160" s="284"/>
      <c r="G1160" s="284"/>
      <c r="H1160" s="284"/>
      <c r="I1160" s="5"/>
    </row>
    <row r="1161" spans="1:9" ht="40.5" customHeight="1" x14ac:dyDescent="0.25">
      <c r="A1161" s="283" t="s">
        <v>1107</v>
      </c>
      <c r="B1161" s="284"/>
      <c r="C1161" s="284"/>
      <c r="D1161" s="284"/>
      <c r="E1161" s="284"/>
      <c r="F1161" s="284"/>
      <c r="G1161" s="284"/>
      <c r="H1161" s="284"/>
      <c r="I1161" s="5"/>
    </row>
    <row r="1162" spans="1:9" ht="30" customHeight="1" x14ac:dyDescent="0.25">
      <c r="A1162" s="283" t="s">
        <v>1108</v>
      </c>
      <c r="B1162" s="284"/>
      <c r="C1162" s="284"/>
      <c r="D1162" s="284"/>
      <c r="E1162" s="284"/>
      <c r="F1162" s="284"/>
      <c r="G1162" s="284"/>
      <c r="H1162" s="284"/>
      <c r="I1162" s="5"/>
    </row>
    <row r="1163" spans="1:9" ht="30" customHeight="1" x14ac:dyDescent="0.25">
      <c r="A1163" s="283" t="s">
        <v>1105</v>
      </c>
      <c r="B1163" s="284"/>
      <c r="C1163" s="284"/>
      <c r="D1163" s="284"/>
      <c r="E1163" s="284"/>
      <c r="F1163" s="284"/>
      <c r="G1163" s="284"/>
      <c r="H1163" s="284"/>
      <c r="I1163" s="5"/>
    </row>
    <row r="1164" spans="1:9" ht="35.25" customHeight="1" x14ac:dyDescent="0.25">
      <c r="A1164" s="289" t="s">
        <v>1116</v>
      </c>
      <c r="B1164" s="290"/>
      <c r="C1164" s="290"/>
      <c r="D1164" s="290"/>
      <c r="E1164" s="290"/>
      <c r="F1164" s="291"/>
      <c r="G1164" s="291"/>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2020-05-18T18:07:20Z</dcterms:modified>
</cp:coreProperties>
</file>